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600" tabRatio="804" activeTab="1"/>
  </bookViews>
  <sheets>
    <sheet name="2_VSAFAS_2p" sheetId="1" r:id="rId1"/>
    <sheet name="3_VSAFAS_2p" sheetId="2" r:id="rId2"/>
  </sheets>
  <externalReferences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1">'3_VSAFAS_2p'!$A$1:$I$66</definedName>
    <definedName name="_xlnm.Print_Titles" localSheetId="0">'2_VSAFAS_2p'!$19:$19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<sst xmlns="http://schemas.openxmlformats.org/spreadsheetml/2006/main" count="343" uniqueCount="252">
  <si>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</si>
  <si>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</si>
  <si>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</si>
  <si>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</si>
  <si>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</si>
  <si>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</si>
  <si>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</si>
  <si>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</si>
  <si>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</si>
  <si>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</si>
  <si>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</si>
  <si>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</si>
  <si>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</si>
  <si>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</si>
  <si>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</si>
  <si>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</si>
  <si>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</si>
  <si>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</si>
  <si>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</si>
  <si>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</si>
  <si>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</si>
  <si>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</si>
  <si>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</si>
  <si>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</si>
  <si>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</si>
  <si>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</si>
  <si>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</si>
  <si>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</si>
  <si>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</si>
  <si>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</si>
  <si>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</si>
  <si>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</si>
  <si>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</si>
  <si>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</si>
  <si>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</si>
  <si>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</si>
  <si>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</si>
  <si>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</si>
  <si>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</si>
  <si>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</si>
  <si>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</si>
  <si>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</si>
  <si>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</si>
  <si>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</si>
  <si>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</si>
  <si>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</si>
  <si>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</si>
  <si>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</si>
  <si>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</si>
  <si>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</si>
  <si>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</si>
  <si>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</si>
  <si>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</si>
  <si>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</si>
  <si>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</si>
  <si>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</si>
  <si>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</si>
  <si>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</si>
  <si>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</si>
  <si>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</si>
  <si>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</si>
  <si>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</si>
  <si>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</si>
  <si>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</si>
  <si>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</si>
  <si>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</si>
  <si>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</si>
  <si>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</si>
  <si>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</si>
  <si>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</si>
  <si>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</si>
  <si>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</si>
  <si>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</si>
  <si>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</si>
  <si>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</si>
  <si>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</si>
  <si>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</si>
  <si>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</si>
  <si>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</si>
  <si>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</si>
  <si>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</si>
  <si>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</si>
  <si>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</si>
  <si>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</si>
  <si>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</si>
  <si>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</si>
  <si>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</si>
  <si>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</si>
  <si>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</si>
  <si>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</si>
  <si>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</si>
  <si>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</si>
  <si>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</si>
  <si>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</si>
  <si>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</si>
  <si>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</si>
  <si>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</si>
  <si>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</si>
  <si>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</si>
  <si>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</si>
  <si>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</si>
  <si>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</si>
  <si>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</si>
  <si>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</si>
  <si>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</si>
  <si>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</si>
  <si>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</si>
  <si>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</si>
  <si>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</si>
  <si>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</si>
  <si>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</si>
  <si>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</si>
  <si>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</si>
  <si>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</si>
  <si>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</si>
  <si>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</si>
  <si>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</si>
  <si>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</si>
  <si>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</si>
  <si>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</si>
  <si>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</si>
  <si>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</si>
  <si>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</si>
  <si>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</si>
  <si>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</si>
  <si>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</si>
  <si>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</si>
  <si>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</si>
  <si>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</si>
  <si>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</si>
  <si>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</si>
  <si>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</si>
  <si>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</si>
  <si>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</si>
  <si>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</si>
  <si>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</si>
  <si>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</si>
  <si>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</si>
  <si>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</si>
  <si>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</si>
  <si>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</si>
  <si>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</si>
  <si>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</si>
  <si>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</si>
  <si>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</si>
  <si>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</si>
  <si>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</si>
  <si>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</si>
  <si>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</si>
  <si>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</si>
  <si>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</si>
  <si>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</si>
  <si>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</si>
  <si>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</si>
  <si>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</si>
  <si>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</si>
  <si>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</si>
  <si>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</si>
  <si>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</si>
  <si>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</si>
  <si>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</si>
  <si>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</si>
  <si>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</si>
  <si>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</si>
  <si>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</si>
  <si>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</si>
  <si>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</si>
  <si>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</si>
  <si>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</si>
  <si>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</si>
  <si>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</si>
  <si>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</si>
  <si>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</si>
  <si>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</si>
  <si>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</si>
  <si>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</si>
  <si>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</si>
  <si>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</si>
  <si>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</si>
  <si>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</si>
  <si>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</si>
  <si>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</si>
  <si>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</si>
  <si>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</si>
  <si>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</si>
  <si>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</si>
  <si>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</si>
  <si>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</si>
  <si>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</si>
  <si>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</si>
  <si>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</si>
  <si>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</si>
  <si>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</si>
  <si>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</si>
  <si>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</si>
  <si>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</si>
  <si>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</si>
  <si>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</si>
  <si>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</si>
  <si>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</si>
  <si>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</si>
  <si>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</si>
  <si>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</si>
  <si>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</si>
  <si>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</si>
  <si>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</si>
  <si>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</si>
  <si>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</si>
  <si>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</si>
  <si>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</si>
  <si>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</si>
  <si>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</si>
  <si>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</si>
  <si>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</si>
  <si>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</si>
  <si>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</si>
  <si>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</si>
  <si>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</si>
  <si>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</si>
  <si>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190983779 Žaliūkių g. 76, Šiauliai</t>
  </si>
  <si>
    <t>Vyr. buhalterė</t>
  </si>
  <si>
    <t>190983779 Žaliūkių g. 76, Šoiauliai</t>
  </si>
  <si>
    <t>P19</t>
  </si>
  <si>
    <t>P20</t>
  </si>
  <si>
    <t>P21</t>
  </si>
  <si>
    <t>P22</t>
  </si>
  <si>
    <t>P23</t>
  </si>
  <si>
    <t>P24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</si>
  <si>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</si>
  <si>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</si>
  <si>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</si>
  <si>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</si>
  <si>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</si>
  <si>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</si>
  <si>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</si>
  <si>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</si>
  <si>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</si>
  <si>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P25</t>
  </si>
  <si>
    <t xml:space="preserve">        Rimutė Sindriūnienė</t>
  </si>
  <si>
    <t>P26</t>
  </si>
  <si>
    <t>Direktorė</t>
  </si>
  <si>
    <t>Lijana Giedraitienė</t>
  </si>
  <si>
    <t xml:space="preserve">            Lijana Giedraitienė</t>
  </si>
  <si>
    <t xml:space="preserve">            Rimutė Sindriūnienė</t>
  </si>
  <si>
    <t>P27</t>
  </si>
  <si>
    <t>*/</t>
  </si>
  <si>
    <t>cxz</t>
  </si>
  <si>
    <t>PAGAL 2020 m. birželio 30 D. DUOMENIS</t>
  </si>
  <si>
    <t>Šiaulių "Ringuvos"  mokykla</t>
  </si>
  <si>
    <t>Šiaulių "Ringuvos" mokykla</t>
  </si>
  <si>
    <t>2020-07-24 Nr. 135</t>
  </si>
  <si>
    <t>2020-07-24 Nr. 136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</si>
</sst>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;[Red]#,##0.0"/>
    <numFmt numFmtId="188" formatCode="&quot; &quot;#,##0&quot;    &quot;;&quot;-&quot;#,##0&quot;    &quot;;&quot; -    &quot;;&quot; &quot;@&quot; &quot;"/>
    <numFmt numFmtId="189" formatCode="dd&quot;.&quot;mmm"/>
    <numFmt numFmtId="190" formatCode="&quot; &quot;#,##0&quot; &quot;;&quot; (&quot;#,##0&quot;)&quot;;&quot; - &quot;;&quot; &quot;@&quot; &quot;"/>
    <numFmt numFmtId="191" formatCode="&quot; &quot;#,##0.00&quot;    &quot;;&quot;-&quot;#,##0.00&quot;    &quot;;&quot; -&quot;00&quot;    &quot;;&quot; &quot;@&quot; &quot;"/>
    <numFmt numFmtId="192" formatCode="[$-427]yyyy\ &quot;m.&quot;\ mmmm\ d\ &quot;d.&quot;"/>
    <numFmt numFmtId="193" formatCode="0.000"/>
    <numFmt numFmtId="194" formatCode="0.0000"/>
  </numFmts>
  <fonts count="9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name val="TimesNewRoman,Bold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5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5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5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5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5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81" fillId="60" borderId="0" applyNumberFormat="0" applyBorder="0" applyAlignment="0" applyProtection="0"/>
    <xf numFmtId="0" fontId="27" fillId="61" borderId="4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5" fillId="36" borderId="4" applyNumberFormat="0" applyAlignment="0" applyProtection="0"/>
    <xf numFmtId="0" fontId="28" fillId="63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0" borderId="6" applyNumberFormat="0" applyAlignment="0" applyProtection="0"/>
    <xf numFmtId="191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64" borderId="0" applyNumberFormat="0" applyBorder="0" applyAlignment="0" applyProtection="0"/>
    <xf numFmtId="0" fontId="30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9" fillId="65" borderId="0" applyNumberFormat="0" applyBorder="0" applyAlignment="0" applyProtection="0"/>
    <xf numFmtId="0" fontId="31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0" fillId="0" borderId="7" applyNumberFormat="0" applyFill="0" applyAlignment="0" applyProtection="0"/>
    <xf numFmtId="0" fontId="3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33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7" borderId="4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8" fillId="66" borderId="4" applyNumberFormat="0" applyAlignment="0" applyProtection="0"/>
    <xf numFmtId="0" fontId="77" fillId="0" borderId="0">
      <alignment/>
      <protection/>
    </xf>
    <xf numFmtId="0" fontId="83" fillId="0" borderId="0" applyNumberFormat="0" applyFill="0" applyBorder="0" applyAlignment="0" applyProtection="0"/>
    <xf numFmtId="0" fontId="84" fillId="67" borderId="13" applyNumberFormat="0" applyAlignment="0" applyProtection="0"/>
    <xf numFmtId="0" fontId="85" fillId="68" borderId="14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0" fillId="0" borderId="15" applyNumberFormat="0" applyFill="0" applyAlignment="0" applyProtection="0"/>
    <xf numFmtId="0" fontId="36" fillId="6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1" fillId="70" borderId="0" applyNumberFormat="0" applyBorder="0" applyAlignment="0" applyProtection="0"/>
    <xf numFmtId="0" fontId="86" fillId="71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9" fillId="72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1" fillId="57" borderId="17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17" applyNumberFormat="0" applyFont="0" applyAlignment="0" applyProtection="0"/>
    <xf numFmtId="0" fontId="37" fillId="61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36" borderId="18" applyNumberFormat="0" applyAlignment="0" applyProtection="0"/>
    <xf numFmtId="0" fontId="24" fillId="0" borderId="0" applyNumberFormat="0" applyBorder="0" applyProtection="0">
      <alignment/>
    </xf>
    <xf numFmtId="0" fontId="79" fillId="74" borderId="0" applyNumberFormat="0" applyBorder="0" applyAlignment="0" applyProtection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79" fillId="77" borderId="0" applyNumberFormat="0" applyBorder="0" applyAlignment="0" applyProtection="0"/>
    <xf numFmtId="0" fontId="79" fillId="78" borderId="0" applyNumberFormat="0" applyBorder="0" applyAlignment="0" applyProtection="0"/>
    <xf numFmtId="0" fontId="79" fillId="79" borderId="0" applyNumberFormat="0" applyBorder="0" applyAlignment="0" applyProtection="0"/>
    <xf numFmtId="0" fontId="0" fillId="80" borderId="19" applyNumberFormat="0" applyFont="0" applyAlignment="0" applyProtection="0"/>
    <xf numFmtId="0" fontId="8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2" fillId="70" borderId="5" applyProtection="0">
      <alignment vertical="center"/>
    </xf>
    <xf numFmtId="4" fontId="62" fillId="70" borderId="5" applyProtection="0">
      <alignment vertical="center"/>
    </xf>
    <xf numFmtId="4" fontId="65" fillId="70" borderId="5" applyProtection="0">
      <alignment vertical="center"/>
    </xf>
    <xf numFmtId="4" fontId="62" fillId="70" borderId="5" applyProtection="0">
      <alignment horizontal="left" vertical="center"/>
    </xf>
    <xf numFmtId="4" fontId="62" fillId="70" borderId="5" applyProtection="0">
      <alignment horizontal="left" vertical="center"/>
    </xf>
    <xf numFmtId="0" fontId="66" fillId="70" borderId="20" applyNumberFormat="0" applyProtection="0">
      <alignment horizontal="left" vertical="top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4" fontId="62" fillId="43" borderId="5" applyProtection="0">
      <alignment horizontal="right" vertical="center"/>
    </xf>
    <xf numFmtId="4" fontId="62" fillId="43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44" borderId="21" applyProtection="0">
      <alignment horizontal="right" vertical="center"/>
    </xf>
    <xf numFmtId="4" fontId="62" fillId="44" borderId="21" applyProtection="0">
      <alignment horizontal="right" vertical="center"/>
    </xf>
    <xf numFmtId="4" fontId="62" fillId="58" borderId="5" applyProtection="0">
      <alignment horizontal="right" vertical="center"/>
    </xf>
    <xf numFmtId="4" fontId="62" fillId="58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0" borderId="21" applyFill="0" applyProtection="0">
      <alignment horizontal="left" vertical="center"/>
    </xf>
    <xf numFmtId="4" fontId="62" fillId="0" borderId="21" applyFill="0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62" fillId="42" borderId="5" applyProtection="0">
      <alignment horizontal="right" vertical="center"/>
    </xf>
    <xf numFmtId="4" fontId="62" fillId="42" borderId="5" applyProtection="0">
      <alignment horizontal="right" vertical="center"/>
    </xf>
    <xf numFmtId="4" fontId="62" fillId="53" borderId="21" applyProtection="0">
      <alignment horizontal="left" vertical="center"/>
    </xf>
    <xf numFmtId="4" fontId="62" fillId="53" borderId="21" applyProtection="0">
      <alignment horizontal="left" vertical="center"/>
    </xf>
    <xf numFmtId="4" fontId="62" fillId="42" borderId="21" applyProtection="0">
      <alignment horizontal="left" vertical="center"/>
    </xf>
    <xf numFmtId="4" fontId="62" fillId="42" borderId="21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83" borderId="5" applyNumberFormat="0" applyProtection="0">
      <alignment horizontal="left" vertical="center"/>
    </xf>
    <xf numFmtId="0" fontId="62" fillId="83" borderId="5" applyNumberFormat="0" applyProtection="0">
      <alignment horizontal="left" vertical="center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84" borderId="5" applyNumberFormat="0" applyProtection="0">
      <alignment horizontal="left" vertical="center"/>
    </xf>
    <xf numFmtId="0" fontId="62" fillId="84" borderId="5" applyNumberFormat="0" applyProtection="0">
      <alignment horizontal="left" vertical="center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53" borderId="5" applyNumberFormat="0" applyProtection="0">
      <alignment horizontal="left" vertical="center"/>
    </xf>
    <xf numFmtId="0" fontId="62" fillId="53" borderId="5" applyNumberFormat="0" applyProtection="0">
      <alignment horizontal="left" vertical="center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6" fillId="54" borderId="0" applyNumberFormat="0" applyBorder="0" applyProtection="0">
      <alignment/>
    </xf>
    <xf numFmtId="4" fontId="62" fillId="57" borderId="20" applyProtection="0">
      <alignment vertical="center"/>
    </xf>
    <xf numFmtId="4" fontId="65" fillId="57" borderId="21" applyProtection="0">
      <alignment vertical="center"/>
    </xf>
    <xf numFmtId="4" fontId="62" fillId="36" borderId="20" applyProtection="0">
      <alignment horizontal="left" vertical="center"/>
    </xf>
    <xf numFmtId="0" fontId="62" fillId="57" borderId="20" applyNumberFormat="0" applyProtection="0">
      <alignment horizontal="left" vertical="top"/>
    </xf>
    <xf numFmtId="4" fontId="62" fillId="0" borderId="5" applyProtection="0">
      <alignment horizontal="right" vertical="center"/>
    </xf>
    <xf numFmtId="4" fontId="62" fillId="0" borderId="5" applyProtection="0">
      <alignment horizontal="right" vertical="center"/>
    </xf>
    <xf numFmtId="4" fontId="65" fillId="85" borderId="5" applyProtection="0">
      <alignment horizontal="right" vertical="center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0" fontId="62" fillId="42" borderId="20" applyNumberFormat="0" applyProtection="0">
      <alignment horizontal="left" vertical="top"/>
    </xf>
    <xf numFmtId="4" fontId="67" fillId="62" borderId="21" applyProtection="0">
      <alignment horizontal="left" vertical="center"/>
    </xf>
    <xf numFmtId="0" fontId="62" fillId="86" borderId="21" applyNumberFormat="0" applyProtection="0">
      <alignment/>
    </xf>
    <xf numFmtId="0" fontId="62" fillId="86" borderId="21" applyNumberFormat="0" applyProtection="0">
      <alignment/>
    </xf>
    <xf numFmtId="4" fontId="68" fillId="85" borderId="5" applyProtection="0">
      <alignment horizontal="right" vertical="center"/>
    </xf>
    <xf numFmtId="0" fontId="69" fillId="0" borderId="0" applyNumberFormat="0" applyFill="0" applyBorder="0" applyAlignment="0" applyProtection="0"/>
    <xf numFmtId="0" fontId="88" fillId="67" borderId="14" applyNumberFormat="0" applyAlignment="0" applyProtection="0"/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23" fillId="0" borderId="0">
      <alignment/>
      <protection/>
    </xf>
    <xf numFmtId="0" fontId="89" fillId="0" borderId="23" applyNumberFormat="0" applyFill="0" applyAlignment="0" applyProtection="0"/>
    <xf numFmtId="0" fontId="90" fillId="0" borderId="24" applyNumberFormat="0" applyFill="0" applyAlignment="0" applyProtection="0"/>
    <xf numFmtId="49" fontId="71" fillId="36" borderId="0" applyBorder="0" applyProtection="0">
      <alignment vertical="top" wrapText="1"/>
    </xf>
    <xf numFmtId="0" fontId="91" fillId="87" borderId="25" applyNumberFormat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6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46" borderId="0" applyNumberFormat="0" applyBorder="0" applyProtection="0">
      <alignment/>
    </xf>
  </cellStyleXfs>
  <cellXfs count="210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88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0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2" fontId="3" fillId="88" borderId="28" xfId="0" applyNumberFormat="1" applyFont="1" applyFill="1" applyBorder="1" applyAlignment="1">
      <alignment vertical="center" wrapText="1"/>
    </xf>
    <xf numFmtId="0" fontId="4" fillId="88" borderId="28" xfId="0" applyFont="1" applyFill="1" applyBorder="1" applyAlignment="1">
      <alignment vertical="center" wrapText="1"/>
    </xf>
    <xf numFmtId="2" fontId="4" fillId="88" borderId="28" xfId="0" applyNumberFormat="1" applyFont="1" applyFill="1" applyBorder="1" applyAlignment="1">
      <alignment vertical="center" wrapText="1"/>
    </xf>
    <xf numFmtId="0" fontId="2" fillId="0" borderId="28" xfId="988" applyFont="1" applyBorder="1" applyAlignment="1">
      <alignment horizontal="right" vertical="center"/>
      <protection/>
    </xf>
    <xf numFmtId="2" fontId="2" fillId="0" borderId="28" xfId="988" applyNumberFormat="1" applyFont="1" applyBorder="1" applyAlignment="1">
      <alignment horizontal="right" vertical="center"/>
      <protection/>
    </xf>
    <xf numFmtId="2" fontId="1" fillId="0" borderId="28" xfId="988" applyNumberFormat="1" applyFont="1" applyBorder="1" applyAlignment="1">
      <alignment horizontal="right" vertical="center"/>
      <protection/>
    </xf>
    <xf numFmtId="2" fontId="1" fillId="0" borderId="28" xfId="988" applyNumberFormat="1" applyFont="1" applyBorder="1" applyAlignment="1">
      <alignment vertical="center"/>
      <protection/>
    </xf>
    <xf numFmtId="2" fontId="21" fillId="0" borderId="28" xfId="988" applyNumberFormat="1" applyFont="1" applyBorder="1" applyAlignment="1">
      <alignment vertical="center"/>
      <protection/>
    </xf>
    <xf numFmtId="2" fontId="2" fillId="0" borderId="28" xfId="988" applyNumberFormat="1" applyFont="1" applyBorder="1" applyAlignment="1">
      <alignment vertical="center"/>
      <protection/>
    </xf>
    <xf numFmtId="2" fontId="1" fillId="0" borderId="28" xfId="988" applyNumberFormat="1" applyFont="1" applyBorder="1" applyAlignment="1">
      <alignment vertical="center" wrapText="1"/>
      <protection/>
    </xf>
    <xf numFmtId="2" fontId="2" fillId="0" borderId="28" xfId="988" applyNumberFormat="1" applyFont="1" applyBorder="1" applyAlignment="1">
      <alignment vertical="center" wrapText="1"/>
      <protection/>
    </xf>
    <xf numFmtId="186" fontId="3" fillId="88" borderId="28" xfId="0" applyNumberFormat="1" applyFont="1" applyFill="1" applyBorder="1" applyAlignment="1">
      <alignment vertical="center" wrapText="1"/>
    </xf>
    <xf numFmtId="2" fontId="4" fillId="0" borderId="28" xfId="0" applyNumberFormat="1" applyFont="1" applyFill="1" applyBorder="1" applyAlignment="1">
      <alignment vertical="center" wrapText="1"/>
    </xf>
    <xf numFmtId="2" fontId="20" fillId="0" borderId="28" xfId="988" applyNumberFormat="1" applyFont="1" applyBorder="1" applyAlignment="1">
      <alignment vertical="center"/>
      <protection/>
    </xf>
    <xf numFmtId="2" fontId="3" fillId="88" borderId="35" xfId="0" applyNumberFormat="1" applyFont="1" applyFill="1" applyBorder="1" applyAlignment="1">
      <alignment vertical="center" wrapText="1"/>
    </xf>
    <xf numFmtId="0" fontId="74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4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8" borderId="42" xfId="0" applyFont="1" applyFill="1" applyBorder="1" applyAlignment="1">
      <alignment horizontal="center" vertical="center" wrapText="1"/>
    </xf>
    <xf numFmtId="0" fontId="0" fillId="88" borderId="42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0" fillId="0" borderId="30" xfId="988" applyFont="1" applyBorder="1" applyAlignment="1">
      <alignment vertical="center"/>
      <protection/>
    </xf>
    <xf numFmtId="0" fontId="20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1" fillId="0" borderId="30" xfId="988" applyFont="1" applyBorder="1" applyAlignment="1">
      <alignment vertical="center" wrapText="1"/>
      <protection/>
    </xf>
    <xf numFmtId="0" fontId="21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19" fillId="0" borderId="0" xfId="988" applyFont="1" applyAlignment="1">
      <alignment horizontal="right" vertical="center"/>
      <protection/>
    </xf>
    <xf numFmtId="0" fontId="16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0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0" fillId="0" borderId="0" xfId="988" applyAlignment="1">
      <alignment vertical="center"/>
      <protection/>
    </xf>
    <xf numFmtId="0" fontId="14" fillId="0" borderId="0" xfId="988" applyFont="1" applyAlignment="1">
      <alignment horizontal="center" vertical="center"/>
      <protection/>
    </xf>
    <xf numFmtId="0" fontId="22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justify" vertical="center"/>
      <protection/>
    </xf>
    <xf numFmtId="0" fontId="17" fillId="0" borderId="0" xfId="988" applyFont="1" applyAlignment="1">
      <alignment horizontal="center" vertical="center"/>
      <protection/>
    </xf>
    <xf numFmtId="0" fontId="18" fillId="0" borderId="0" xfId="988" applyFont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20" fillId="0" borderId="28" xfId="988" applyFont="1" applyBorder="1" applyAlignment="1">
      <alignment vertical="center"/>
      <protection/>
    </xf>
    <xf numFmtId="0" fontId="3" fillId="0" borderId="42" xfId="988" applyFont="1" applyBorder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42" xfId="988" applyFont="1" applyBorder="1" applyAlignment="1">
      <alignment horizontal="left" vertical="center" wrapText="1"/>
      <protection/>
    </xf>
    <xf numFmtId="0" fontId="3" fillId="0" borderId="42" xfId="988" applyFont="1" applyFill="1" applyBorder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42" xfId="988" applyFont="1" applyFill="1" applyBorder="1" applyAlignment="1">
      <alignment horizontal="left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prastas 2" xfId="335"/>
    <cellStyle name="Įspėjimo tekstas" xfId="336"/>
    <cellStyle name="Išvesti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16VSAFAS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prastas_2009_06_PARAISKA_skatinamuju_paslaugu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YL1 - Style1" xfId="1122"/>
    <cellStyle name="STYL1 - Style1 2" xfId="1123"/>
    <cellStyle name="STYL1 - Style1 3" xfId="1124"/>
    <cellStyle name="Stilius 1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Currency" xfId="1149"/>
    <cellStyle name="Currency [0]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showGridLines="0"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41" t="s">
        <v>59</v>
      </c>
      <c r="F2" s="142"/>
      <c r="G2" s="142"/>
    </row>
    <row r="3" spans="5:7" ht="12.75">
      <c r="E3" s="143" t="s">
        <v>58</v>
      </c>
      <c r="F3" s="144"/>
      <c r="G3" s="144"/>
    </row>
    <row r="5" spans="1:7" ht="12.75">
      <c r="A5" s="145" t="s">
        <v>145</v>
      </c>
      <c r="B5" s="149"/>
      <c r="C5" s="149"/>
      <c r="D5" s="149"/>
      <c r="E5" s="149"/>
      <c r="F5" s="147"/>
      <c r="G5" s="147"/>
    </row>
    <row r="6" spans="1:7" ht="12.75">
      <c r="A6" s="150"/>
      <c r="B6" s="150"/>
      <c r="C6" s="150"/>
      <c r="D6" s="150"/>
      <c r="E6" s="150"/>
      <c r="F6" s="150"/>
      <c r="G6" s="150"/>
    </row>
    <row r="7" spans="1:7" ht="12.75">
      <c r="A7" s="145" t="s">
        <v>248</v>
      </c>
      <c r="B7" s="146"/>
      <c r="C7" s="146"/>
      <c r="D7" s="146"/>
      <c r="E7" s="146"/>
      <c r="F7" s="147"/>
      <c r="G7" s="147"/>
    </row>
    <row r="8" spans="1:7" ht="12.75">
      <c r="A8" s="148" t="s">
        <v>184</v>
      </c>
      <c r="B8" s="146"/>
      <c r="C8" s="146"/>
      <c r="D8" s="146"/>
      <c r="E8" s="146"/>
      <c r="F8" s="147"/>
      <c r="G8" s="147"/>
    </row>
    <row r="9" spans="1:7" ht="12.75" customHeight="1">
      <c r="A9" s="148" t="s">
        <v>219</v>
      </c>
      <c r="B9" s="146"/>
      <c r="C9" s="146"/>
      <c r="D9" s="146"/>
      <c r="E9" s="146"/>
      <c r="F9" s="147"/>
      <c r="G9" s="147"/>
    </row>
    <row r="10" spans="1:7" ht="12.75">
      <c r="A10" s="140" t="s">
        <v>185</v>
      </c>
      <c r="B10" s="156"/>
      <c r="C10" s="156"/>
      <c r="D10" s="156"/>
      <c r="E10" s="156"/>
      <c r="F10" s="157"/>
      <c r="G10" s="157"/>
    </row>
    <row r="11" spans="1:7" ht="12.75">
      <c r="A11" s="157"/>
      <c r="B11" s="157"/>
      <c r="C11" s="157"/>
      <c r="D11" s="157"/>
      <c r="E11" s="157"/>
      <c r="F11" s="157"/>
      <c r="G11" s="157"/>
    </row>
    <row r="12" spans="1:5" ht="12.75">
      <c r="A12" s="155"/>
      <c r="B12" s="147"/>
      <c r="C12" s="147"/>
      <c r="D12" s="147"/>
      <c r="E12" s="147"/>
    </row>
    <row r="13" spans="1:7" ht="12.75">
      <c r="A13" s="145" t="s">
        <v>61</v>
      </c>
      <c r="B13" s="149"/>
      <c r="C13" s="149"/>
      <c r="D13" s="149"/>
      <c r="E13" s="149"/>
      <c r="F13" s="158"/>
      <c r="G13" s="158"/>
    </row>
    <row r="14" spans="1:7" ht="12.75">
      <c r="A14" s="145" t="s">
        <v>247</v>
      </c>
      <c r="B14" s="149"/>
      <c r="C14" s="149"/>
      <c r="D14" s="149"/>
      <c r="E14" s="149"/>
      <c r="F14" s="158"/>
      <c r="G14" s="158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48" t="s">
        <v>250</v>
      </c>
      <c r="B16" s="159"/>
      <c r="C16" s="159"/>
      <c r="D16" s="159"/>
      <c r="E16" s="159"/>
      <c r="F16" s="160"/>
      <c r="G16" s="160"/>
    </row>
    <row r="17" spans="1:7" ht="12.75">
      <c r="A17" s="148" t="s">
        <v>62</v>
      </c>
      <c r="B17" s="148"/>
      <c r="C17" s="148"/>
      <c r="D17" s="148"/>
      <c r="E17" s="148"/>
      <c r="F17" s="160"/>
      <c r="G17" s="160"/>
    </row>
    <row r="18" spans="1:7" ht="12.75" customHeight="1">
      <c r="A18" s="34"/>
      <c r="B18" s="36"/>
      <c r="C18" s="36"/>
      <c r="D18" s="162" t="s">
        <v>218</v>
      </c>
      <c r="E18" s="162"/>
      <c r="F18" s="162"/>
      <c r="G18" s="162"/>
    </row>
    <row r="19" spans="1:7" ht="67.5" customHeight="1">
      <c r="A19" s="3" t="s">
        <v>57</v>
      </c>
      <c r="B19" s="151" t="s">
        <v>63</v>
      </c>
      <c r="C19" s="152"/>
      <c r="D19" s="153"/>
      <c r="E19" s="38" t="s">
        <v>64</v>
      </c>
      <c r="F19" s="39" t="s">
        <v>65</v>
      </c>
      <c r="G19" s="39" t="s">
        <v>66</v>
      </c>
    </row>
    <row r="20" spans="1:7" s="33" customFormat="1" ht="12.75" customHeight="1">
      <c r="A20" s="39" t="s">
        <v>67</v>
      </c>
      <c r="B20" s="40" t="s">
        <v>68</v>
      </c>
      <c r="C20" s="41"/>
      <c r="D20" s="42"/>
      <c r="E20" s="43"/>
      <c r="F20" s="124">
        <f>+F21+F27</f>
        <v>1343102.21</v>
      </c>
      <c r="G20" s="124">
        <f>+G21+G27</f>
        <v>1332697.43</v>
      </c>
    </row>
    <row r="21" spans="1:7" s="33" customFormat="1" ht="12.75" customHeight="1">
      <c r="A21" s="45" t="s">
        <v>69</v>
      </c>
      <c r="B21" s="46" t="s">
        <v>70</v>
      </c>
      <c r="C21" s="47"/>
      <c r="D21" s="48"/>
      <c r="E21" s="43"/>
      <c r="F21" s="122">
        <f>+F22+F23+F24</f>
        <v>0</v>
      </c>
      <c r="G21" s="122">
        <f>+G24+G23+G22</f>
        <v>0</v>
      </c>
    </row>
    <row r="22" spans="1:7" s="33" customFormat="1" ht="12.75" customHeight="1">
      <c r="A22" s="9" t="s">
        <v>80</v>
      </c>
      <c r="B22" s="10"/>
      <c r="C22" s="26" t="s">
        <v>146</v>
      </c>
      <c r="D22" s="49"/>
      <c r="E22" s="50"/>
      <c r="F22" s="44"/>
      <c r="G22" s="44"/>
    </row>
    <row r="23" spans="1:7" s="33" customFormat="1" ht="12.75" customHeight="1">
      <c r="A23" s="9" t="s">
        <v>81</v>
      </c>
      <c r="B23" s="10"/>
      <c r="C23" s="26" t="s">
        <v>147</v>
      </c>
      <c r="D23" s="27"/>
      <c r="E23" s="51" t="s">
        <v>228</v>
      </c>
      <c r="F23" s="44"/>
      <c r="G23" s="44"/>
    </row>
    <row r="24" spans="1:7" s="33" customFormat="1" ht="12.75" customHeight="1">
      <c r="A24" s="9" t="s">
        <v>113</v>
      </c>
      <c r="B24" s="10"/>
      <c r="C24" s="26" t="s">
        <v>148</v>
      </c>
      <c r="D24" s="27"/>
      <c r="E24" s="51"/>
      <c r="F24" s="124"/>
      <c r="G24" s="122"/>
    </row>
    <row r="25" spans="1:7" s="33" customFormat="1" ht="12.75" customHeight="1">
      <c r="A25" s="9" t="s">
        <v>149</v>
      </c>
      <c r="B25" s="10"/>
      <c r="C25" s="26" t="s">
        <v>150</v>
      </c>
      <c r="D25" s="27"/>
      <c r="E25" s="12"/>
      <c r="F25" s="44"/>
      <c r="G25" s="44"/>
    </row>
    <row r="26" spans="1:7" s="33" customFormat="1" ht="12.75" customHeight="1">
      <c r="A26" s="52" t="s">
        <v>151</v>
      </c>
      <c r="B26" s="10"/>
      <c r="C26" s="53" t="s">
        <v>152</v>
      </c>
      <c r="D26" s="49"/>
      <c r="E26" s="12"/>
      <c r="F26" s="44"/>
      <c r="G26" s="44"/>
    </row>
    <row r="27" spans="1:7" s="33" customFormat="1" ht="12.75" customHeight="1">
      <c r="A27" s="54" t="s">
        <v>71</v>
      </c>
      <c r="B27" s="55" t="s">
        <v>72</v>
      </c>
      <c r="C27" s="56"/>
      <c r="D27" s="57"/>
      <c r="E27" s="12" t="s">
        <v>229</v>
      </c>
      <c r="F27" s="124">
        <f>+F28+F29+F30+F31+F32+F33+F34+F35+F36+F37+F38+F39</f>
        <v>1343102.21</v>
      </c>
      <c r="G27" s="124">
        <f>+G28+G29+G30+G31+G32+G33+G34+G35+G36+G37+G38+G39</f>
        <v>1332697.43</v>
      </c>
    </row>
    <row r="28" spans="1:7" s="33" customFormat="1" ht="12.75" customHeight="1">
      <c r="A28" s="9" t="s">
        <v>116</v>
      </c>
      <c r="B28" s="10"/>
      <c r="C28" s="26" t="s">
        <v>153</v>
      </c>
      <c r="D28" s="27"/>
      <c r="E28" s="51"/>
      <c r="F28" s="44"/>
      <c r="G28" s="44"/>
    </row>
    <row r="29" spans="1:7" s="33" customFormat="1" ht="12.75" customHeight="1">
      <c r="A29" s="9" t="s">
        <v>118</v>
      </c>
      <c r="B29" s="10"/>
      <c r="C29" s="26" t="s">
        <v>154</v>
      </c>
      <c r="D29" s="27"/>
      <c r="E29" s="51"/>
      <c r="F29" s="44">
        <v>1278732.53</v>
      </c>
      <c r="G29" s="44">
        <v>1298912.09</v>
      </c>
    </row>
    <row r="30" spans="1:7" s="33" customFormat="1" ht="12.75" customHeight="1">
      <c r="A30" s="9" t="s">
        <v>120</v>
      </c>
      <c r="B30" s="10"/>
      <c r="C30" s="26" t="s">
        <v>155</v>
      </c>
      <c r="D30" s="27"/>
      <c r="E30" s="51"/>
      <c r="F30" s="44">
        <v>4431.72</v>
      </c>
      <c r="G30" s="44">
        <v>5284.31</v>
      </c>
    </row>
    <row r="31" spans="1:7" s="33" customFormat="1" ht="12.75" customHeight="1">
      <c r="A31" s="9" t="s">
        <v>122</v>
      </c>
      <c r="B31" s="10"/>
      <c r="C31" s="26" t="s">
        <v>156</v>
      </c>
      <c r="D31" s="27"/>
      <c r="E31" s="51"/>
      <c r="F31" s="44"/>
      <c r="G31" s="44"/>
    </row>
    <row r="32" spans="1:7" s="33" customFormat="1" ht="12.75" customHeight="1">
      <c r="A32" s="9" t="s">
        <v>124</v>
      </c>
      <c r="B32" s="10"/>
      <c r="C32" s="26" t="s">
        <v>157</v>
      </c>
      <c r="D32" s="27"/>
      <c r="E32" s="51"/>
      <c r="F32" s="44">
        <v>17404.05</v>
      </c>
      <c r="G32" s="44">
        <v>619.19</v>
      </c>
    </row>
    <row r="33" spans="1:7" s="33" customFormat="1" ht="12.75" customHeight="1">
      <c r="A33" s="9" t="s">
        <v>126</v>
      </c>
      <c r="B33" s="10"/>
      <c r="C33" s="26" t="s">
        <v>158</v>
      </c>
      <c r="D33" s="27"/>
      <c r="E33" s="51"/>
      <c r="F33" s="44">
        <v>16791.22</v>
      </c>
      <c r="G33" s="122">
        <v>21957.22</v>
      </c>
    </row>
    <row r="34" spans="1:7" s="33" customFormat="1" ht="12.75" customHeight="1">
      <c r="A34" s="9" t="s">
        <v>128</v>
      </c>
      <c r="B34" s="10"/>
      <c r="C34" s="26" t="s">
        <v>159</v>
      </c>
      <c r="D34" s="27"/>
      <c r="E34" s="51"/>
      <c r="F34" s="44"/>
      <c r="G34" s="44"/>
    </row>
    <row r="35" spans="1:7" s="33" customFormat="1" ht="12.75" customHeight="1">
      <c r="A35" s="9" t="s">
        <v>130</v>
      </c>
      <c r="B35" s="10"/>
      <c r="C35" s="26" t="s">
        <v>160</v>
      </c>
      <c r="D35" s="27"/>
      <c r="E35" s="51"/>
      <c r="F35" s="44">
        <v>18124.54</v>
      </c>
      <c r="G35" s="44">
        <v>489.47</v>
      </c>
    </row>
    <row r="36" spans="1:7" s="33" customFormat="1" ht="12.75" customHeight="1">
      <c r="A36" s="9" t="s">
        <v>161</v>
      </c>
      <c r="B36" s="19"/>
      <c r="C36" s="21" t="s">
        <v>186</v>
      </c>
      <c r="D36" s="11"/>
      <c r="E36" s="51"/>
      <c r="F36" s="122">
        <v>7618.15</v>
      </c>
      <c r="G36" s="44">
        <v>5435.15</v>
      </c>
    </row>
    <row r="37" spans="1:7" s="33" customFormat="1" ht="12.75" customHeight="1">
      <c r="A37" s="9" t="s">
        <v>133</v>
      </c>
      <c r="B37" s="10"/>
      <c r="C37" s="26" t="s">
        <v>162</v>
      </c>
      <c r="D37" s="27"/>
      <c r="E37" s="12"/>
      <c r="F37" s="44"/>
      <c r="G37" s="44"/>
    </row>
    <row r="38" spans="1:7" s="33" customFormat="1" ht="12.75" customHeight="1">
      <c r="A38" s="45" t="s">
        <v>73</v>
      </c>
      <c r="B38" s="58" t="s">
        <v>74</v>
      </c>
      <c r="C38" s="58"/>
      <c r="D38" s="12"/>
      <c r="E38" s="12"/>
      <c r="F38" s="44"/>
      <c r="G38" s="44"/>
    </row>
    <row r="39" spans="1:7" s="29" customFormat="1" ht="12.75" customHeight="1">
      <c r="A39" s="7" t="s">
        <v>75</v>
      </c>
      <c r="B39" s="8" t="s">
        <v>163</v>
      </c>
      <c r="C39" s="8"/>
      <c r="D39" s="18"/>
      <c r="E39" s="59"/>
      <c r="F39" s="6"/>
      <c r="G39" s="6"/>
    </row>
    <row r="40" spans="1:7" s="33" customFormat="1" ht="12.75" customHeight="1">
      <c r="A40" s="39" t="s">
        <v>76</v>
      </c>
      <c r="B40" s="40" t="s">
        <v>164</v>
      </c>
      <c r="C40" s="41"/>
      <c r="D40" s="42"/>
      <c r="E40" s="51"/>
      <c r="F40" s="44"/>
      <c r="G40" s="44"/>
    </row>
    <row r="41" spans="1:7" s="33" customFormat="1" ht="12.75" customHeight="1">
      <c r="A41" s="3" t="s">
        <v>77</v>
      </c>
      <c r="B41" s="4" t="s">
        <v>78</v>
      </c>
      <c r="C41" s="60"/>
      <c r="D41" s="5"/>
      <c r="E41" s="12"/>
      <c r="F41" s="124">
        <f>F42+F48+F49+F57</f>
        <v>94468.17</v>
      </c>
      <c r="G41" s="124">
        <f>G42+G48+G49+G57</f>
        <v>59549.07000000001</v>
      </c>
    </row>
    <row r="42" spans="1:7" s="33" customFormat="1" ht="12.75" customHeight="1">
      <c r="A42" s="7" t="s">
        <v>69</v>
      </c>
      <c r="B42" s="13" t="s">
        <v>79</v>
      </c>
      <c r="C42" s="16"/>
      <c r="D42" s="14"/>
      <c r="E42" s="12"/>
      <c r="F42" s="123">
        <f>+F43+F44+F45+F46+F47</f>
        <v>2734.24</v>
      </c>
      <c r="G42" s="123">
        <f>+G43+G44+G45+G46+G47</f>
        <v>552.19</v>
      </c>
    </row>
    <row r="43" spans="1:13" s="33" customFormat="1" ht="12.75" customHeight="1">
      <c r="A43" s="15" t="s">
        <v>80</v>
      </c>
      <c r="B43" s="19"/>
      <c r="C43" s="21" t="s">
        <v>165</v>
      </c>
      <c r="D43" s="11"/>
      <c r="E43" s="51"/>
      <c r="F43" s="44"/>
      <c r="G43" s="44"/>
      <c r="J43" s="31"/>
      <c r="K43" s="31"/>
      <c r="L43" s="31"/>
      <c r="M43" s="31"/>
    </row>
    <row r="44" spans="1:13" s="33" customFormat="1" ht="12.75" customHeight="1">
      <c r="A44" s="15" t="s">
        <v>81</v>
      </c>
      <c r="B44" s="19"/>
      <c r="C44" s="21" t="s">
        <v>166</v>
      </c>
      <c r="D44" s="11"/>
      <c r="E44" s="51" t="s">
        <v>230</v>
      </c>
      <c r="F44" s="44">
        <v>2734.24</v>
      </c>
      <c r="G44" s="44">
        <v>552.19</v>
      </c>
      <c r="J44" s="95"/>
      <c r="K44" s="31"/>
      <c r="L44" s="31"/>
      <c r="M44" s="31"/>
    </row>
    <row r="45" spans="1:13" s="33" customFormat="1" ht="12.75">
      <c r="A45" s="15" t="s">
        <v>113</v>
      </c>
      <c r="B45" s="19"/>
      <c r="C45" s="21" t="s">
        <v>167</v>
      </c>
      <c r="D45" s="11"/>
      <c r="E45" s="51"/>
      <c r="F45" s="44"/>
      <c r="G45" s="44"/>
      <c r="J45" s="31"/>
      <c r="K45" s="31"/>
      <c r="L45" s="31"/>
      <c r="M45" s="31"/>
    </row>
    <row r="46" spans="1:13" s="33" customFormat="1" ht="12.75">
      <c r="A46" s="15" t="s">
        <v>149</v>
      </c>
      <c r="B46" s="19"/>
      <c r="C46" s="21" t="s">
        <v>168</v>
      </c>
      <c r="D46" s="11"/>
      <c r="E46" s="51"/>
      <c r="F46" s="44"/>
      <c r="G46" s="44"/>
      <c r="J46" s="31"/>
      <c r="K46" s="31"/>
      <c r="L46" s="31"/>
      <c r="M46" s="31"/>
    </row>
    <row r="47" spans="1:13" s="33" customFormat="1" ht="12.75" customHeight="1">
      <c r="A47" s="15" t="s">
        <v>151</v>
      </c>
      <c r="B47" s="60"/>
      <c r="C47" s="167" t="s">
        <v>82</v>
      </c>
      <c r="D47" s="168"/>
      <c r="E47" s="51"/>
      <c r="F47" s="44"/>
      <c r="G47" s="44"/>
      <c r="J47" s="31"/>
      <c r="K47" s="31"/>
      <c r="L47" s="31"/>
      <c r="M47" s="31"/>
    </row>
    <row r="48" spans="1:13" s="33" customFormat="1" ht="12.75" customHeight="1">
      <c r="A48" s="7" t="s">
        <v>71</v>
      </c>
      <c r="B48" s="22" t="s">
        <v>83</v>
      </c>
      <c r="C48" s="61"/>
      <c r="D48" s="23"/>
      <c r="E48" s="12" t="s">
        <v>231</v>
      </c>
      <c r="F48" s="122">
        <v>160.16</v>
      </c>
      <c r="G48" s="123">
        <v>131.07</v>
      </c>
      <c r="J48" s="31"/>
      <c r="K48" s="31"/>
      <c r="L48" s="31"/>
      <c r="M48" s="31"/>
    </row>
    <row r="49" spans="1:13" s="33" customFormat="1" ht="12.75" customHeight="1">
      <c r="A49" s="7" t="s">
        <v>73</v>
      </c>
      <c r="B49" s="13" t="s">
        <v>84</v>
      </c>
      <c r="C49" s="16"/>
      <c r="D49" s="14"/>
      <c r="E49" s="12" t="s">
        <v>232</v>
      </c>
      <c r="F49" s="124">
        <f>+F50+F51+F52+F53+F54+F55</f>
        <v>88431.7</v>
      </c>
      <c r="G49" s="124">
        <f>+G50+G51+G52+G53+G54+G55</f>
        <v>57392.340000000004</v>
      </c>
      <c r="J49" s="31"/>
      <c r="K49" s="31"/>
      <c r="L49" s="31"/>
      <c r="M49" s="31"/>
    </row>
    <row r="50" spans="1:13" s="33" customFormat="1" ht="12.75" customHeight="1">
      <c r="A50" s="15" t="s">
        <v>85</v>
      </c>
      <c r="B50" s="16"/>
      <c r="C50" s="62" t="s">
        <v>86</v>
      </c>
      <c r="D50" s="17"/>
      <c r="E50" s="12"/>
      <c r="F50" s="44"/>
      <c r="G50" s="44"/>
      <c r="J50" s="31"/>
      <c r="K50" s="31"/>
      <c r="L50" s="31"/>
      <c r="M50" s="31"/>
    </row>
    <row r="51" spans="1:13" s="33" customFormat="1" ht="12.75" customHeight="1">
      <c r="A51" s="63" t="s">
        <v>87</v>
      </c>
      <c r="B51" s="19"/>
      <c r="C51" s="21" t="s">
        <v>88</v>
      </c>
      <c r="D51" s="64"/>
      <c r="E51" s="65"/>
      <c r="F51" s="66"/>
      <c r="G51" s="66"/>
      <c r="J51" s="31"/>
      <c r="K51" s="31"/>
      <c r="L51" s="31"/>
      <c r="M51" s="31"/>
    </row>
    <row r="52" spans="1:13" s="33" customFormat="1" ht="12.75" customHeight="1">
      <c r="A52" s="15" t="s">
        <v>89</v>
      </c>
      <c r="B52" s="19"/>
      <c r="C52" s="21" t="s">
        <v>90</v>
      </c>
      <c r="D52" s="11"/>
      <c r="E52" s="67"/>
      <c r="F52" s="122"/>
      <c r="G52" s="44"/>
      <c r="J52" s="31"/>
      <c r="K52" s="31"/>
      <c r="L52" s="31"/>
      <c r="M52" s="31"/>
    </row>
    <row r="53" spans="1:13" s="33" customFormat="1" ht="12.75" customHeight="1">
      <c r="A53" s="15" t="s">
        <v>91</v>
      </c>
      <c r="B53" s="19"/>
      <c r="C53" s="167" t="s">
        <v>92</v>
      </c>
      <c r="D53" s="168"/>
      <c r="E53" s="67" t="s">
        <v>232</v>
      </c>
      <c r="F53" s="44">
        <v>65.69</v>
      </c>
      <c r="G53" s="44">
        <v>566.87</v>
      </c>
      <c r="J53" s="31"/>
      <c r="K53" s="31"/>
      <c r="L53" s="31"/>
      <c r="M53" s="95"/>
    </row>
    <row r="54" spans="1:13" s="33" customFormat="1" ht="12.75" customHeight="1">
      <c r="A54" s="15" t="s">
        <v>93</v>
      </c>
      <c r="B54" s="19"/>
      <c r="C54" s="21" t="s">
        <v>94</v>
      </c>
      <c r="D54" s="11"/>
      <c r="E54" s="67"/>
      <c r="F54" s="44">
        <v>86866.01</v>
      </c>
      <c r="G54" s="44">
        <v>54825.47</v>
      </c>
      <c r="J54" s="31"/>
      <c r="K54" s="31"/>
      <c r="L54" s="31"/>
      <c r="M54" s="31"/>
    </row>
    <row r="55" spans="1:13" s="33" customFormat="1" ht="12.75" customHeight="1">
      <c r="A55" s="15" t="s">
        <v>95</v>
      </c>
      <c r="B55" s="19"/>
      <c r="C55" s="21" t="s">
        <v>96</v>
      </c>
      <c r="D55" s="11"/>
      <c r="E55" s="12"/>
      <c r="F55" s="133">
        <v>1500</v>
      </c>
      <c r="G55" s="122">
        <v>2000</v>
      </c>
      <c r="J55" s="31"/>
      <c r="K55" s="31"/>
      <c r="L55" s="31"/>
      <c r="M55" s="31"/>
    </row>
    <row r="56" spans="1:13" s="33" customFormat="1" ht="12.75" customHeight="1">
      <c r="A56" s="7" t="s">
        <v>75</v>
      </c>
      <c r="B56" s="8" t="s">
        <v>97</v>
      </c>
      <c r="C56" s="8"/>
      <c r="D56" s="18"/>
      <c r="E56" s="67"/>
      <c r="F56" s="44"/>
      <c r="G56" s="44"/>
      <c r="J56" s="31"/>
      <c r="K56" s="95"/>
      <c r="L56" s="31"/>
      <c r="M56" s="31"/>
    </row>
    <row r="57" spans="1:13" s="33" customFormat="1" ht="12.75" customHeight="1">
      <c r="A57" s="7" t="s">
        <v>98</v>
      </c>
      <c r="B57" s="8" t="s">
        <v>99</v>
      </c>
      <c r="C57" s="8"/>
      <c r="D57" s="18"/>
      <c r="E57" s="12" t="s">
        <v>233</v>
      </c>
      <c r="F57" s="124">
        <v>3142.07</v>
      </c>
      <c r="G57" s="123">
        <v>1473.47</v>
      </c>
      <c r="J57" s="31"/>
      <c r="K57" s="31"/>
      <c r="L57" s="31"/>
      <c r="M57" s="31"/>
    </row>
    <row r="58" spans="1:13" s="33" customFormat="1" ht="12.75" customHeight="1">
      <c r="A58" s="45"/>
      <c r="B58" s="55" t="s">
        <v>100</v>
      </c>
      <c r="C58" s="56"/>
      <c r="D58" s="57"/>
      <c r="E58" s="12"/>
      <c r="F58" s="124">
        <f>+F20+F41</f>
        <v>1437570.38</v>
      </c>
      <c r="G58" s="124">
        <f>+G20+G41</f>
        <v>1392246.5</v>
      </c>
      <c r="J58" s="31"/>
      <c r="K58" s="31"/>
      <c r="L58" s="31"/>
      <c r="M58" s="31"/>
    </row>
    <row r="59" spans="1:13" s="33" customFormat="1" ht="12.75" customHeight="1">
      <c r="A59" s="39" t="s">
        <v>101</v>
      </c>
      <c r="B59" s="40" t="s">
        <v>102</v>
      </c>
      <c r="C59" s="40"/>
      <c r="D59" s="68"/>
      <c r="E59" s="12" t="s">
        <v>234</v>
      </c>
      <c r="F59" s="124">
        <f>+F60+F61+F62+F63</f>
        <v>1348287.27</v>
      </c>
      <c r="G59" s="123">
        <f>+G60+G61+G62+G63</f>
        <v>1334674.28</v>
      </c>
      <c r="J59" s="31"/>
      <c r="K59" s="31"/>
      <c r="L59" s="31"/>
      <c r="M59" s="31"/>
    </row>
    <row r="60" spans="1:7" s="33" customFormat="1" ht="12.75" customHeight="1">
      <c r="A60" s="45" t="s">
        <v>69</v>
      </c>
      <c r="B60" s="58" t="s">
        <v>103</v>
      </c>
      <c r="C60" s="58"/>
      <c r="D60" s="12"/>
      <c r="E60" s="12"/>
      <c r="F60" s="122">
        <v>951155.03</v>
      </c>
      <c r="G60" s="44">
        <v>932298.73</v>
      </c>
    </row>
    <row r="61" spans="1:7" s="33" customFormat="1" ht="12.75" customHeight="1">
      <c r="A61" s="54" t="s">
        <v>71</v>
      </c>
      <c r="B61" s="55" t="s">
        <v>104</v>
      </c>
      <c r="C61" s="56"/>
      <c r="D61" s="57"/>
      <c r="E61" s="69"/>
      <c r="F61" s="136">
        <v>394196.56</v>
      </c>
      <c r="G61" s="70">
        <v>400435.79</v>
      </c>
    </row>
    <row r="62" spans="1:7" s="33" customFormat="1" ht="12.75" customHeight="1">
      <c r="A62" s="45" t="s">
        <v>73</v>
      </c>
      <c r="B62" s="169" t="s">
        <v>105</v>
      </c>
      <c r="C62" s="170"/>
      <c r="D62" s="171"/>
      <c r="E62" s="12"/>
      <c r="F62" s="44">
        <v>1.16</v>
      </c>
      <c r="G62" s="44">
        <v>1.16</v>
      </c>
    </row>
    <row r="63" spans="1:7" s="33" customFormat="1" ht="12.75" customHeight="1">
      <c r="A63" s="45" t="s">
        <v>106</v>
      </c>
      <c r="B63" s="58" t="s">
        <v>107</v>
      </c>
      <c r="C63" s="10"/>
      <c r="D63" s="43"/>
      <c r="E63" s="12"/>
      <c r="F63" s="122">
        <v>2934.52</v>
      </c>
      <c r="G63" s="44">
        <v>1938.6</v>
      </c>
    </row>
    <row r="64" spans="1:7" s="33" customFormat="1" ht="12.75" customHeight="1">
      <c r="A64" s="39" t="s">
        <v>108</v>
      </c>
      <c r="B64" s="40" t="s">
        <v>109</v>
      </c>
      <c r="C64" s="41"/>
      <c r="D64" s="42"/>
      <c r="E64" s="12"/>
      <c r="F64" s="124">
        <f>+F65+F69</f>
        <v>87348.69000000002</v>
      </c>
      <c r="G64" s="123">
        <f>+G69</f>
        <v>55006.509999999995</v>
      </c>
    </row>
    <row r="65" spans="1:7" s="33" customFormat="1" ht="12.75" customHeight="1">
      <c r="A65" s="45" t="s">
        <v>69</v>
      </c>
      <c r="B65" s="46" t="s">
        <v>110</v>
      </c>
      <c r="C65" s="71"/>
      <c r="D65" s="72"/>
      <c r="E65" s="12"/>
      <c r="F65" s="44">
        <f>+F67</f>
        <v>3800.49</v>
      </c>
      <c r="G65" s="44"/>
    </row>
    <row r="66" spans="1:7" s="33" customFormat="1" ht="12.75">
      <c r="A66" s="9" t="s">
        <v>80</v>
      </c>
      <c r="B66" s="73"/>
      <c r="C66" s="26" t="s">
        <v>111</v>
      </c>
      <c r="D66" s="74"/>
      <c r="E66" s="67"/>
      <c r="F66" s="44"/>
      <c r="G66" s="44"/>
    </row>
    <row r="67" spans="1:7" s="33" customFormat="1" ht="12.75" customHeight="1">
      <c r="A67" s="9" t="s">
        <v>81</v>
      </c>
      <c r="B67" s="10"/>
      <c r="C67" s="26" t="s">
        <v>112</v>
      </c>
      <c r="D67" s="27"/>
      <c r="E67" s="12" t="s">
        <v>235</v>
      </c>
      <c r="F67" s="44">
        <v>3800.49</v>
      </c>
      <c r="G67" s="44"/>
    </row>
    <row r="68" spans="1:7" s="33" customFormat="1" ht="12.75" customHeight="1">
      <c r="A68" s="9" t="s">
        <v>169</v>
      </c>
      <c r="B68" s="10"/>
      <c r="C68" s="26" t="s">
        <v>114</v>
      </c>
      <c r="D68" s="27"/>
      <c r="E68" s="75"/>
      <c r="F68" s="44"/>
      <c r="G68" s="44"/>
    </row>
    <row r="69" spans="1:7" s="2" customFormat="1" ht="12.75" customHeight="1">
      <c r="A69" s="7" t="s">
        <v>71</v>
      </c>
      <c r="B69" s="24" t="s">
        <v>115</v>
      </c>
      <c r="C69" s="76"/>
      <c r="D69" s="25"/>
      <c r="E69" s="18"/>
      <c r="F69" s="134">
        <f>+F70+F71+F72+F73+F74+F75+F76+F77+F78+F79+F80+F81+F82+F83</f>
        <v>83548.20000000001</v>
      </c>
      <c r="G69" s="94">
        <f>+G70+G71+G72+G73+G74+G75+G76+G77+G78+G79+G80+G81+G82+G83</f>
        <v>55006.509999999995</v>
      </c>
    </row>
    <row r="70" spans="1:7" s="33" customFormat="1" ht="12.75" customHeight="1">
      <c r="A70" s="9" t="s">
        <v>116</v>
      </c>
      <c r="B70" s="10"/>
      <c r="C70" s="26" t="s">
        <v>117</v>
      </c>
      <c r="D70" s="49"/>
      <c r="E70" s="12"/>
      <c r="F70" s="44"/>
      <c r="G70" s="44"/>
    </row>
    <row r="71" spans="1:7" s="33" customFormat="1" ht="12.75" customHeight="1">
      <c r="A71" s="9" t="s">
        <v>118</v>
      </c>
      <c r="B71" s="73"/>
      <c r="C71" s="26" t="s">
        <v>119</v>
      </c>
      <c r="D71" s="74"/>
      <c r="E71" s="67"/>
      <c r="F71" s="44"/>
      <c r="G71" s="44"/>
    </row>
    <row r="72" spans="1:7" s="33" customFormat="1" ht="12.75">
      <c r="A72" s="9" t="s">
        <v>120</v>
      </c>
      <c r="B72" s="73"/>
      <c r="C72" s="26" t="s">
        <v>121</v>
      </c>
      <c r="D72" s="74"/>
      <c r="E72" s="67"/>
      <c r="F72" s="44"/>
      <c r="G72" s="44"/>
    </row>
    <row r="73" spans="1:7" s="33" customFormat="1" ht="12.75">
      <c r="A73" s="77" t="s">
        <v>122</v>
      </c>
      <c r="B73" s="16"/>
      <c r="C73" s="78" t="s">
        <v>123</v>
      </c>
      <c r="D73" s="17"/>
      <c r="E73" s="67"/>
      <c r="F73" s="44"/>
      <c r="G73" s="44"/>
    </row>
    <row r="74" spans="1:7" s="33" customFormat="1" ht="12.75">
      <c r="A74" s="45" t="s">
        <v>124</v>
      </c>
      <c r="B74" s="53"/>
      <c r="C74" s="53" t="s">
        <v>125</v>
      </c>
      <c r="D74" s="49"/>
      <c r="E74" s="79"/>
      <c r="F74" s="44"/>
      <c r="G74" s="44"/>
    </row>
    <row r="75" spans="1:7" s="33" customFormat="1" ht="12.75" customHeight="1">
      <c r="A75" s="80" t="s">
        <v>126</v>
      </c>
      <c r="B75" s="76"/>
      <c r="C75" s="81" t="s">
        <v>127</v>
      </c>
      <c r="D75" s="28"/>
      <c r="E75" s="12"/>
      <c r="F75" s="44">
        <v>277.47</v>
      </c>
      <c r="G75" s="44"/>
    </row>
    <row r="76" spans="1:7" s="33" customFormat="1" ht="12.75" customHeight="1">
      <c r="A76" s="15" t="s">
        <v>170</v>
      </c>
      <c r="B76" s="19"/>
      <c r="C76" s="64"/>
      <c r="D76" s="11" t="s">
        <v>171</v>
      </c>
      <c r="E76" s="67"/>
      <c r="F76" s="44"/>
      <c r="G76" s="44"/>
    </row>
    <row r="77" spans="1:7" s="33" customFormat="1" ht="12.75" customHeight="1">
      <c r="A77" s="15" t="s">
        <v>172</v>
      </c>
      <c r="B77" s="19"/>
      <c r="C77" s="64"/>
      <c r="D77" s="11" t="s">
        <v>173</v>
      </c>
      <c r="E77" s="51"/>
      <c r="F77" s="44"/>
      <c r="G77" s="44"/>
    </row>
    <row r="78" spans="1:7" s="33" customFormat="1" ht="12.75" customHeight="1">
      <c r="A78" s="15" t="s">
        <v>128</v>
      </c>
      <c r="B78" s="61"/>
      <c r="C78" s="82" t="s">
        <v>129</v>
      </c>
      <c r="D78" s="83"/>
      <c r="E78" s="51"/>
      <c r="F78" s="133"/>
      <c r="G78" s="44"/>
    </row>
    <row r="79" spans="1:7" s="33" customFormat="1" ht="12.75" customHeight="1">
      <c r="A79" s="15" t="s">
        <v>130</v>
      </c>
      <c r="B79" s="84"/>
      <c r="C79" s="21" t="s">
        <v>131</v>
      </c>
      <c r="D79" s="85"/>
      <c r="E79" s="67"/>
      <c r="F79" s="44"/>
      <c r="G79" s="44"/>
    </row>
    <row r="80" spans="1:7" s="33" customFormat="1" ht="12.75" customHeight="1">
      <c r="A80" s="15" t="s">
        <v>161</v>
      </c>
      <c r="B80" s="10"/>
      <c r="C80" s="26" t="s">
        <v>132</v>
      </c>
      <c r="D80" s="27"/>
      <c r="E80" s="67" t="s">
        <v>235</v>
      </c>
      <c r="F80" s="44">
        <v>461.64</v>
      </c>
      <c r="G80" s="44">
        <v>396.63</v>
      </c>
    </row>
    <row r="81" spans="1:7" s="33" customFormat="1" ht="12.75" customHeight="1">
      <c r="A81" s="15" t="s">
        <v>133</v>
      </c>
      <c r="B81" s="10"/>
      <c r="C81" s="26" t="s">
        <v>174</v>
      </c>
      <c r="D81" s="27"/>
      <c r="E81" s="67"/>
      <c r="F81" s="44">
        <v>12269.96</v>
      </c>
      <c r="G81" s="44"/>
    </row>
    <row r="82" spans="1:7" s="33" customFormat="1" ht="12.75" customHeight="1">
      <c r="A82" s="9" t="s">
        <v>135</v>
      </c>
      <c r="B82" s="19"/>
      <c r="C82" s="21" t="s">
        <v>134</v>
      </c>
      <c r="D82" s="11"/>
      <c r="E82" s="67" t="s">
        <v>235</v>
      </c>
      <c r="F82" s="122">
        <v>70539.13</v>
      </c>
      <c r="G82" s="44">
        <v>54609.88</v>
      </c>
    </row>
    <row r="83" spans="1:7" s="33" customFormat="1" ht="12.75" customHeight="1">
      <c r="A83" s="9" t="s">
        <v>175</v>
      </c>
      <c r="B83" s="10"/>
      <c r="C83" s="26" t="s">
        <v>136</v>
      </c>
      <c r="D83" s="27"/>
      <c r="E83" s="75"/>
      <c r="F83" s="44"/>
      <c r="G83" s="44"/>
    </row>
    <row r="84" spans="1:7" s="33" customFormat="1" ht="12.75" customHeight="1">
      <c r="A84" s="39" t="s">
        <v>137</v>
      </c>
      <c r="B84" s="86" t="s">
        <v>138</v>
      </c>
      <c r="C84" s="87"/>
      <c r="D84" s="88"/>
      <c r="E84" s="75" t="s">
        <v>236</v>
      </c>
      <c r="F84" s="123">
        <f>+F90</f>
        <v>1934.42</v>
      </c>
      <c r="G84" s="123">
        <f>+G90</f>
        <v>2565.71</v>
      </c>
    </row>
    <row r="85" spans="1:7" s="33" customFormat="1" ht="12.75" customHeight="1">
      <c r="A85" s="45" t="s">
        <v>69</v>
      </c>
      <c r="B85" s="58" t="s">
        <v>176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71</v>
      </c>
      <c r="B86" s="46" t="s">
        <v>139</v>
      </c>
      <c r="C86" s="71"/>
      <c r="D86" s="72"/>
      <c r="E86" s="12"/>
      <c r="F86" s="44"/>
      <c r="G86" s="44"/>
    </row>
    <row r="87" spans="1:7" s="33" customFormat="1" ht="12.75" customHeight="1">
      <c r="A87" s="9" t="s">
        <v>116</v>
      </c>
      <c r="B87" s="10"/>
      <c r="C87" s="26" t="s">
        <v>177</v>
      </c>
      <c r="D87" s="27"/>
      <c r="E87" s="12"/>
      <c r="F87" s="44"/>
      <c r="G87" s="44"/>
    </row>
    <row r="88" spans="1:7" s="33" customFormat="1" ht="12.75" customHeight="1">
      <c r="A88" s="9" t="s">
        <v>118</v>
      </c>
      <c r="B88" s="10"/>
      <c r="C88" s="26" t="s">
        <v>178</v>
      </c>
      <c r="D88" s="27"/>
      <c r="E88" s="12"/>
      <c r="F88" s="44"/>
      <c r="G88" s="44"/>
    </row>
    <row r="89" spans="1:7" s="33" customFormat="1" ht="12.75" customHeight="1">
      <c r="A89" s="7" t="s">
        <v>73</v>
      </c>
      <c r="B89" s="64" t="s">
        <v>140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75</v>
      </c>
      <c r="B90" s="55" t="s">
        <v>141</v>
      </c>
      <c r="C90" s="56"/>
      <c r="D90" s="57"/>
      <c r="E90" s="12"/>
      <c r="F90" s="44">
        <f>+F91+F92</f>
        <v>1934.42</v>
      </c>
      <c r="G90" s="44">
        <f>+G91+G92</f>
        <v>2565.71</v>
      </c>
    </row>
    <row r="91" spans="1:7" s="33" customFormat="1" ht="12.75" customHeight="1">
      <c r="A91" s="9" t="s">
        <v>179</v>
      </c>
      <c r="B91" s="41"/>
      <c r="C91" s="26" t="s">
        <v>142</v>
      </c>
      <c r="D91" s="89"/>
      <c r="E91" s="51"/>
      <c r="F91" s="44">
        <v>1175.43</v>
      </c>
      <c r="G91" s="44">
        <v>1527.05</v>
      </c>
    </row>
    <row r="92" spans="1:7" s="33" customFormat="1" ht="12.75" customHeight="1">
      <c r="A92" s="9" t="s">
        <v>180</v>
      </c>
      <c r="B92" s="41"/>
      <c r="C92" s="26" t="s">
        <v>143</v>
      </c>
      <c r="D92" s="89"/>
      <c r="E92" s="51"/>
      <c r="F92" s="44">
        <v>758.99</v>
      </c>
      <c r="G92" s="44">
        <v>1038.66</v>
      </c>
    </row>
    <row r="93" spans="1:7" s="33" customFormat="1" ht="12.75" customHeight="1">
      <c r="A93" s="39" t="s">
        <v>181</v>
      </c>
      <c r="B93" s="86" t="s">
        <v>182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72" t="s">
        <v>183</v>
      </c>
      <c r="C94" s="173"/>
      <c r="D94" s="168"/>
      <c r="E94" s="12"/>
      <c r="F94" s="124">
        <f>+F59+F64+F90</f>
        <v>1437570.38</v>
      </c>
      <c r="G94" s="123">
        <f>+G59+G69+G90</f>
        <v>1392246.5</v>
      </c>
    </row>
    <row r="95" spans="1:7" s="33" customFormat="1" ht="12.75">
      <c r="A95" s="90"/>
      <c r="B95" s="91"/>
      <c r="C95" s="91"/>
      <c r="D95" s="91"/>
      <c r="E95" s="91"/>
      <c r="F95" s="31"/>
      <c r="G95" s="31"/>
    </row>
    <row r="96" spans="1:7" s="33" customFormat="1" ht="12.75" customHeight="1">
      <c r="A96" s="154" t="s">
        <v>240</v>
      </c>
      <c r="B96" s="154"/>
      <c r="C96" s="154"/>
      <c r="D96" s="154"/>
      <c r="E96" s="154"/>
      <c r="F96" s="165" t="s">
        <v>241</v>
      </c>
      <c r="G96" s="166"/>
    </row>
    <row r="97" spans="1:7" s="33" customFormat="1" ht="12.75">
      <c r="A97" s="161" t="s">
        <v>48</v>
      </c>
      <c r="B97" s="161"/>
      <c r="C97" s="161"/>
      <c r="D97" s="161"/>
      <c r="E97" s="161"/>
      <c r="F97" s="148" t="s">
        <v>144</v>
      </c>
      <c r="G97" s="148"/>
    </row>
    <row r="98" spans="1:7" s="33" customFormat="1" ht="12.75">
      <c r="A98" s="163" t="s">
        <v>47</v>
      </c>
      <c r="B98" s="164"/>
      <c r="C98" s="164"/>
      <c r="D98" s="164"/>
      <c r="E98" s="92"/>
      <c r="F98" s="36"/>
      <c r="G98" s="36"/>
    </row>
    <row r="99" spans="1:7" s="33" customFormat="1" ht="12.75">
      <c r="A99" s="96"/>
      <c r="B99" s="93"/>
      <c r="C99" s="93"/>
      <c r="D99" s="93"/>
      <c r="E99" s="92"/>
      <c r="F99" s="36"/>
      <c r="G99" s="36"/>
    </row>
    <row r="100" spans="1:7" s="33" customFormat="1" ht="12.75">
      <c r="A100" s="137" t="s">
        <v>220</v>
      </c>
      <c r="B100" s="137"/>
      <c r="C100" s="137"/>
      <c r="D100" s="137"/>
      <c r="E100" s="137"/>
      <c r="F100" s="138" t="s">
        <v>238</v>
      </c>
      <c r="G100" s="138"/>
    </row>
    <row r="101" spans="1:7" s="33" customFormat="1" ht="12.75" customHeight="1">
      <c r="A101" s="139" t="s">
        <v>49</v>
      </c>
      <c r="B101" s="139"/>
      <c r="C101" s="139"/>
      <c r="D101" s="139"/>
      <c r="E101" s="139"/>
      <c r="F101" s="140" t="s">
        <v>144</v>
      </c>
      <c r="G101" s="140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1.141732283464567" right="0.15748031496062992" top="0.2755905511811024" bottom="0.2362204724409449" header="0.31496062992125984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GridLines="0" tabSelected="1" view="pageBreakPreview" zoomScaleSheetLayoutView="100" zoomScalePageLayoutView="0" workbookViewId="0" topLeftCell="A31">
      <selection activeCell="H45" sqref="H45"/>
    </sheetView>
  </sheetViews>
  <sheetFormatPr defaultColWidth="9.140625" defaultRowHeight="12.75"/>
  <cols>
    <col min="1" max="1" width="8.00390625" style="97" customWidth="1"/>
    <col min="2" max="2" width="1.57421875" style="97" hidden="1" customWidth="1"/>
    <col min="3" max="3" width="30.140625" style="97" customWidth="1"/>
    <col min="4" max="4" width="18.28125" style="97" customWidth="1"/>
    <col min="5" max="5" width="0" style="97" hidden="1" customWidth="1"/>
    <col min="6" max="6" width="11.7109375" style="97" customWidth="1"/>
    <col min="7" max="7" width="13.8515625" style="97" customWidth="1"/>
    <col min="8" max="9" width="13.140625" style="97" customWidth="1"/>
    <col min="10" max="16384" width="9.140625" style="97" customWidth="1"/>
  </cols>
  <sheetData>
    <row r="1" spans="7:8" ht="12.75">
      <c r="G1" s="98"/>
      <c r="H1" s="98"/>
    </row>
    <row r="2" spans="4:9" ht="15.75">
      <c r="D2" s="116"/>
      <c r="G2" s="99" t="s">
        <v>188</v>
      </c>
      <c r="H2" s="100"/>
      <c r="I2" s="100"/>
    </row>
    <row r="3" spans="7:9" ht="15.75">
      <c r="G3" s="99" t="s">
        <v>58</v>
      </c>
      <c r="H3" s="100"/>
      <c r="I3" s="100"/>
    </row>
    <row r="5" spans="1:9" ht="15.75">
      <c r="A5" s="191" t="s">
        <v>50</v>
      </c>
      <c r="B5" s="192"/>
      <c r="C5" s="192"/>
      <c r="D5" s="192"/>
      <c r="E5" s="192"/>
      <c r="F5" s="192"/>
      <c r="G5" s="192"/>
      <c r="H5" s="192"/>
      <c r="I5" s="192"/>
    </row>
    <row r="6" spans="1:9" ht="15.75">
      <c r="A6" s="193" t="s">
        <v>189</v>
      </c>
      <c r="B6" s="192"/>
      <c r="C6" s="192"/>
      <c r="D6" s="192"/>
      <c r="E6" s="192"/>
      <c r="F6" s="192"/>
      <c r="G6" s="192"/>
      <c r="H6" s="192"/>
      <c r="I6" s="192"/>
    </row>
    <row r="7" spans="1:9" ht="15.75">
      <c r="A7" s="194" t="s">
        <v>249</v>
      </c>
      <c r="B7" s="192"/>
      <c r="C7" s="192"/>
      <c r="D7" s="192"/>
      <c r="E7" s="192"/>
      <c r="F7" s="192"/>
      <c r="G7" s="192"/>
      <c r="H7" s="192"/>
      <c r="I7" s="192"/>
    </row>
    <row r="8" spans="1:9" ht="15">
      <c r="A8" s="195" t="s">
        <v>60</v>
      </c>
      <c r="B8" s="186"/>
      <c r="C8" s="186"/>
      <c r="D8" s="186"/>
      <c r="E8" s="186"/>
      <c r="F8" s="186"/>
      <c r="G8" s="186"/>
      <c r="H8" s="186"/>
      <c r="I8" s="186"/>
    </row>
    <row r="9" spans="1:9" ht="15">
      <c r="A9" s="195" t="s">
        <v>221</v>
      </c>
      <c r="B9" s="186"/>
      <c r="C9" s="186"/>
      <c r="D9" s="186"/>
      <c r="E9" s="186"/>
      <c r="F9" s="186"/>
      <c r="G9" s="186"/>
      <c r="H9" s="186"/>
      <c r="I9" s="186"/>
    </row>
    <row r="10" spans="1:9" ht="15">
      <c r="A10" s="195" t="s">
        <v>0</v>
      </c>
      <c r="B10" s="186"/>
      <c r="C10" s="186"/>
      <c r="D10" s="186"/>
      <c r="E10" s="186"/>
      <c r="F10" s="186"/>
      <c r="G10" s="186"/>
      <c r="H10" s="186"/>
      <c r="I10" s="186"/>
    </row>
    <row r="11" spans="1:9" ht="15">
      <c r="A11" s="195" t="s">
        <v>1</v>
      </c>
      <c r="B11" s="192"/>
      <c r="C11" s="192"/>
      <c r="D11" s="192"/>
      <c r="E11" s="192"/>
      <c r="F11" s="192"/>
      <c r="G11" s="192"/>
      <c r="H11" s="192"/>
      <c r="I11" s="192"/>
    </row>
    <row r="12" spans="1:9" ht="15">
      <c r="A12" s="196"/>
      <c r="B12" s="186"/>
      <c r="C12" s="186"/>
      <c r="D12" s="186"/>
      <c r="E12" s="186"/>
      <c r="F12" s="186"/>
      <c r="G12" s="186"/>
      <c r="H12" s="186"/>
      <c r="I12" s="186"/>
    </row>
    <row r="13" spans="1:9" ht="15">
      <c r="A13" s="197" t="s">
        <v>190</v>
      </c>
      <c r="B13" s="198"/>
      <c r="C13" s="198"/>
      <c r="D13" s="198"/>
      <c r="E13" s="198"/>
      <c r="F13" s="198"/>
      <c r="G13" s="198"/>
      <c r="H13" s="198"/>
      <c r="I13" s="198"/>
    </row>
    <row r="14" spans="1:9" ht="15">
      <c r="A14" s="195"/>
      <c r="B14" s="186"/>
      <c r="C14" s="186"/>
      <c r="D14" s="186"/>
      <c r="E14" s="186"/>
      <c r="F14" s="186"/>
      <c r="G14" s="186"/>
      <c r="H14" s="186"/>
      <c r="I14" s="186"/>
    </row>
    <row r="15" spans="1:9" ht="15">
      <c r="A15" s="197" t="s">
        <v>247</v>
      </c>
      <c r="B15" s="198"/>
      <c r="C15" s="198"/>
      <c r="D15" s="198"/>
      <c r="E15" s="198"/>
      <c r="F15" s="198"/>
      <c r="G15" s="198"/>
      <c r="H15" s="198"/>
      <c r="I15" s="198"/>
    </row>
    <row r="16" spans="1:9" ht="9.75" customHeight="1">
      <c r="A16" s="101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195" t="s">
        <v>251</v>
      </c>
      <c r="B17" s="186"/>
      <c r="C17" s="186"/>
      <c r="D17" s="186"/>
      <c r="E17" s="186"/>
      <c r="F17" s="186"/>
      <c r="G17" s="186"/>
      <c r="H17" s="186"/>
      <c r="I17" s="186"/>
    </row>
    <row r="18" spans="1:9" ht="15">
      <c r="A18" s="195" t="s">
        <v>62</v>
      </c>
      <c r="B18" s="186"/>
      <c r="C18" s="186"/>
      <c r="D18" s="186"/>
      <c r="E18" s="186"/>
      <c r="F18" s="186"/>
      <c r="G18" s="186"/>
      <c r="H18" s="186"/>
      <c r="I18" s="186"/>
    </row>
    <row r="19" spans="1:9" s="102" customFormat="1" ht="15">
      <c r="A19" s="185" t="s">
        <v>218</v>
      </c>
      <c r="B19" s="186"/>
      <c r="C19" s="186"/>
      <c r="D19" s="186"/>
      <c r="E19" s="186"/>
      <c r="F19" s="186"/>
      <c r="G19" s="186"/>
      <c r="H19" s="186"/>
      <c r="I19" s="186"/>
    </row>
    <row r="20" spans="1:9" s="117" customFormat="1" ht="49.5" customHeight="1">
      <c r="A20" s="187" t="s">
        <v>57</v>
      </c>
      <c r="B20" s="187"/>
      <c r="C20" s="187" t="s">
        <v>63</v>
      </c>
      <c r="D20" s="188"/>
      <c r="E20" s="188"/>
      <c r="F20" s="188"/>
      <c r="G20" s="103" t="s">
        <v>191</v>
      </c>
      <c r="H20" s="103" t="s">
        <v>192</v>
      </c>
      <c r="I20" s="103" t="s">
        <v>193</v>
      </c>
    </row>
    <row r="21" spans="1:9" ht="15.75">
      <c r="A21" s="105" t="s">
        <v>67</v>
      </c>
      <c r="B21" s="108" t="s">
        <v>194</v>
      </c>
      <c r="C21" s="189" t="s">
        <v>194</v>
      </c>
      <c r="D21" s="190"/>
      <c r="E21" s="190"/>
      <c r="F21" s="190"/>
      <c r="G21" s="127"/>
      <c r="H21" s="127">
        <f>+H22+H28</f>
        <v>557900.1499999999</v>
      </c>
      <c r="I21" s="127">
        <f>+I22+I28</f>
        <v>512155.61</v>
      </c>
    </row>
    <row r="22" spans="1:9" ht="15.75">
      <c r="A22" s="107" t="s">
        <v>69</v>
      </c>
      <c r="B22" s="119" t="s">
        <v>195</v>
      </c>
      <c r="C22" s="199" t="s">
        <v>195</v>
      </c>
      <c r="D22" s="199"/>
      <c r="E22" s="199"/>
      <c r="F22" s="199"/>
      <c r="G22" s="126"/>
      <c r="H22" s="126">
        <f>+H23+H24+H25+H26</f>
        <v>553911.1499999999</v>
      </c>
      <c r="I22" s="126">
        <f>+I23+I24+I25+I26</f>
        <v>504197.81</v>
      </c>
    </row>
    <row r="23" spans="1:9" ht="15.75">
      <c r="A23" s="107" t="s">
        <v>2</v>
      </c>
      <c r="B23" s="119" t="s">
        <v>103</v>
      </c>
      <c r="C23" s="199" t="s">
        <v>103</v>
      </c>
      <c r="D23" s="199"/>
      <c r="E23" s="199"/>
      <c r="F23" s="199"/>
      <c r="G23" s="125"/>
      <c r="H23" s="126">
        <v>547530.83</v>
      </c>
      <c r="I23" s="131">
        <v>497976.28</v>
      </c>
    </row>
    <row r="24" spans="1:9" ht="15.75">
      <c r="A24" s="107" t="s">
        <v>3</v>
      </c>
      <c r="B24" s="106" t="s">
        <v>4</v>
      </c>
      <c r="C24" s="200" t="s">
        <v>4</v>
      </c>
      <c r="D24" s="200"/>
      <c r="E24" s="200"/>
      <c r="F24" s="200"/>
      <c r="G24" s="125"/>
      <c r="H24" s="126">
        <v>3161.52</v>
      </c>
      <c r="I24" s="131">
        <v>4963.62</v>
      </c>
    </row>
    <row r="25" spans="1:9" ht="15.75">
      <c r="A25" s="107" t="s">
        <v>5</v>
      </c>
      <c r="B25" s="119" t="s">
        <v>6</v>
      </c>
      <c r="C25" s="200" t="s">
        <v>6</v>
      </c>
      <c r="D25" s="200"/>
      <c r="E25" s="200"/>
      <c r="F25" s="200"/>
      <c r="G25" s="126"/>
      <c r="H25" s="126">
        <v>2686.2</v>
      </c>
      <c r="I25" s="105">
        <v>6.54</v>
      </c>
    </row>
    <row r="26" spans="1:9" ht="15.75">
      <c r="A26" s="107" t="s">
        <v>7</v>
      </c>
      <c r="B26" s="106" t="s">
        <v>8</v>
      </c>
      <c r="C26" s="200" t="s">
        <v>8</v>
      </c>
      <c r="D26" s="200"/>
      <c r="E26" s="200"/>
      <c r="F26" s="200"/>
      <c r="G26" s="125"/>
      <c r="H26" s="126">
        <v>532.6</v>
      </c>
      <c r="I26" s="131">
        <v>1251.37</v>
      </c>
    </row>
    <row r="27" spans="1:9" ht="15.75">
      <c r="A27" s="107" t="s">
        <v>71</v>
      </c>
      <c r="B27" s="119" t="s">
        <v>196</v>
      </c>
      <c r="C27" s="200" t="s">
        <v>196</v>
      </c>
      <c r="D27" s="200"/>
      <c r="E27" s="200"/>
      <c r="F27" s="200"/>
      <c r="G27" s="125"/>
      <c r="H27" s="108"/>
      <c r="I27" s="105"/>
    </row>
    <row r="28" spans="1:9" ht="15.75">
      <c r="A28" s="107" t="s">
        <v>73</v>
      </c>
      <c r="B28" s="119" t="s">
        <v>197</v>
      </c>
      <c r="C28" s="200" t="s">
        <v>197</v>
      </c>
      <c r="D28" s="200"/>
      <c r="E28" s="200"/>
      <c r="F28" s="200"/>
      <c r="G28" s="125"/>
      <c r="H28" s="126">
        <f>+H29+H30</f>
        <v>3989</v>
      </c>
      <c r="I28" s="126">
        <f>+I30+I29</f>
        <v>7957.8</v>
      </c>
    </row>
    <row r="29" spans="1:9" ht="15.75">
      <c r="A29" s="107" t="s">
        <v>198</v>
      </c>
      <c r="B29" s="106" t="s">
        <v>199</v>
      </c>
      <c r="C29" s="200" t="s">
        <v>199</v>
      </c>
      <c r="D29" s="200"/>
      <c r="E29" s="200"/>
      <c r="F29" s="200"/>
      <c r="G29" s="119" t="s">
        <v>222</v>
      </c>
      <c r="H29" s="126">
        <v>3989</v>
      </c>
      <c r="I29" s="131">
        <v>7957.8</v>
      </c>
    </row>
    <row r="30" spans="1:9" ht="15.75">
      <c r="A30" s="107" t="s">
        <v>200</v>
      </c>
      <c r="B30" s="106" t="s">
        <v>201</v>
      </c>
      <c r="C30" s="200" t="s">
        <v>201</v>
      </c>
      <c r="D30" s="200"/>
      <c r="E30" s="200"/>
      <c r="F30" s="200"/>
      <c r="G30" s="106"/>
      <c r="H30" s="108"/>
      <c r="I30" s="105"/>
    </row>
    <row r="31" spans="1:9" ht="15.75">
      <c r="A31" s="105" t="s">
        <v>76</v>
      </c>
      <c r="B31" s="108" t="s">
        <v>202</v>
      </c>
      <c r="C31" s="189" t="s">
        <v>202</v>
      </c>
      <c r="D31" s="189"/>
      <c r="E31" s="189"/>
      <c r="F31" s="189"/>
      <c r="G31" s="108"/>
      <c r="H31" s="128">
        <f>+H32+H33+H34+H35+H36+H37+H38+H39+H40+H41+H44+H45</f>
        <v>556724.7200000001</v>
      </c>
      <c r="I31" s="128">
        <f>+I32+I33+I34+I35+I36+I37+I38+I39+I40+I41+I44+I45</f>
        <v>510628.56000000006</v>
      </c>
    </row>
    <row r="32" spans="1:9" ht="15.75">
      <c r="A32" s="107" t="s">
        <v>69</v>
      </c>
      <c r="B32" s="119" t="s">
        <v>9</v>
      </c>
      <c r="C32" s="200" t="s">
        <v>10</v>
      </c>
      <c r="D32" s="201"/>
      <c r="E32" s="201"/>
      <c r="F32" s="201"/>
      <c r="G32" s="119" t="s">
        <v>223</v>
      </c>
      <c r="H32" s="128">
        <v>500964.33</v>
      </c>
      <c r="I32" s="105">
        <v>448658.7</v>
      </c>
    </row>
    <row r="33" spans="1:9" ht="15.75">
      <c r="A33" s="107" t="s">
        <v>71</v>
      </c>
      <c r="B33" s="119" t="s">
        <v>11</v>
      </c>
      <c r="C33" s="200" t="s">
        <v>12</v>
      </c>
      <c r="D33" s="201"/>
      <c r="E33" s="201"/>
      <c r="F33" s="201"/>
      <c r="G33" s="119"/>
      <c r="H33" s="128">
        <v>16749.57</v>
      </c>
      <c r="I33" s="131">
        <v>13842.58</v>
      </c>
    </row>
    <row r="34" spans="1:9" ht="15.75">
      <c r="A34" s="107" t="s">
        <v>73</v>
      </c>
      <c r="B34" s="119" t="s">
        <v>13</v>
      </c>
      <c r="C34" s="200" t="s">
        <v>14</v>
      </c>
      <c r="D34" s="201"/>
      <c r="E34" s="201"/>
      <c r="F34" s="201"/>
      <c r="G34" s="119" t="s">
        <v>224</v>
      </c>
      <c r="H34" s="106">
        <v>19265.28</v>
      </c>
      <c r="I34" s="107">
        <v>24715.24</v>
      </c>
    </row>
    <row r="35" spans="1:9" ht="15.75">
      <c r="A35" s="107" t="s">
        <v>75</v>
      </c>
      <c r="B35" s="119" t="s">
        <v>15</v>
      </c>
      <c r="C35" s="199" t="s">
        <v>16</v>
      </c>
      <c r="D35" s="201"/>
      <c r="E35" s="201"/>
      <c r="F35" s="201"/>
      <c r="G35" s="119"/>
      <c r="H35" s="106"/>
      <c r="I35" s="107"/>
    </row>
    <row r="36" spans="1:9" ht="15.75">
      <c r="A36" s="107" t="s">
        <v>98</v>
      </c>
      <c r="B36" s="119" t="s">
        <v>17</v>
      </c>
      <c r="C36" s="199" t="s">
        <v>18</v>
      </c>
      <c r="D36" s="201"/>
      <c r="E36" s="201"/>
      <c r="F36" s="201"/>
      <c r="G36" s="119" t="s">
        <v>225</v>
      </c>
      <c r="H36" s="130">
        <v>1148.85</v>
      </c>
      <c r="I36" s="132">
        <v>3846.17</v>
      </c>
    </row>
    <row r="37" spans="1:9" ht="15.75">
      <c r="A37" s="107" t="s">
        <v>19</v>
      </c>
      <c r="B37" s="119" t="s">
        <v>20</v>
      </c>
      <c r="C37" s="199" t="s">
        <v>21</v>
      </c>
      <c r="D37" s="201"/>
      <c r="E37" s="201"/>
      <c r="F37" s="201"/>
      <c r="G37" s="119" t="s">
        <v>226</v>
      </c>
      <c r="H37" s="130">
        <v>22</v>
      </c>
      <c r="I37" s="107">
        <v>659</v>
      </c>
    </row>
    <row r="38" spans="1:9" ht="15.75">
      <c r="A38" s="107" t="s">
        <v>22</v>
      </c>
      <c r="B38" s="119" t="s">
        <v>23</v>
      </c>
      <c r="C38" s="199" t="s">
        <v>24</v>
      </c>
      <c r="D38" s="201"/>
      <c r="E38" s="201"/>
      <c r="F38" s="201"/>
      <c r="G38" s="119" t="s">
        <v>227</v>
      </c>
      <c r="H38" s="130">
        <v>1152.81</v>
      </c>
      <c r="I38" s="130">
        <v>101.7</v>
      </c>
    </row>
    <row r="39" spans="1:9" ht="15.75">
      <c r="A39" s="107" t="s">
        <v>25</v>
      </c>
      <c r="B39" s="119" t="s">
        <v>203</v>
      </c>
      <c r="C39" s="200" t="s">
        <v>203</v>
      </c>
      <c r="D39" s="201"/>
      <c r="E39" s="201"/>
      <c r="F39" s="201"/>
      <c r="G39" s="119" t="s">
        <v>227</v>
      </c>
      <c r="H39" s="106">
        <v>3800.49</v>
      </c>
      <c r="I39" s="106">
        <v>0.58</v>
      </c>
    </row>
    <row r="40" spans="1:9" ht="15.75">
      <c r="A40" s="107" t="s">
        <v>26</v>
      </c>
      <c r="B40" s="119" t="s">
        <v>27</v>
      </c>
      <c r="C40" s="199" t="s">
        <v>27</v>
      </c>
      <c r="D40" s="201"/>
      <c r="E40" s="201"/>
      <c r="F40" s="201"/>
      <c r="G40" s="119"/>
      <c r="H40" s="130">
        <v>10379.78</v>
      </c>
      <c r="I40" s="130">
        <v>13260.53</v>
      </c>
    </row>
    <row r="41" spans="1:9" ht="15.75" customHeight="1">
      <c r="A41" s="107" t="s">
        <v>28</v>
      </c>
      <c r="B41" s="119" t="s">
        <v>29</v>
      </c>
      <c r="C41" s="200" t="s">
        <v>204</v>
      </c>
      <c r="D41" s="188"/>
      <c r="E41" s="188"/>
      <c r="F41" s="188"/>
      <c r="G41" s="119" t="s">
        <v>237</v>
      </c>
      <c r="H41" s="106">
        <v>1127.6</v>
      </c>
      <c r="I41" s="106">
        <v>1649.99</v>
      </c>
    </row>
    <row r="42" spans="1:9" ht="15.75" customHeight="1">
      <c r="A42" s="107" t="s">
        <v>30</v>
      </c>
      <c r="B42" s="119" t="s">
        <v>31</v>
      </c>
      <c r="C42" s="200" t="s">
        <v>32</v>
      </c>
      <c r="D42" s="201"/>
      <c r="E42" s="201"/>
      <c r="F42" s="201"/>
      <c r="G42" s="119"/>
      <c r="H42" s="106"/>
      <c r="I42" s="106"/>
    </row>
    <row r="43" spans="1:9" ht="15.75">
      <c r="A43" s="107" t="s">
        <v>33</v>
      </c>
      <c r="B43" s="119" t="s">
        <v>34</v>
      </c>
      <c r="C43" s="200" t="s">
        <v>205</v>
      </c>
      <c r="D43" s="201"/>
      <c r="E43" s="201"/>
      <c r="F43" s="201"/>
      <c r="G43" s="119"/>
      <c r="H43" s="106"/>
      <c r="I43" s="106"/>
    </row>
    <row r="44" spans="1:9" ht="15.75">
      <c r="A44" s="107" t="s">
        <v>35</v>
      </c>
      <c r="B44" s="119" t="s">
        <v>36</v>
      </c>
      <c r="C44" s="200" t="s">
        <v>37</v>
      </c>
      <c r="D44" s="201"/>
      <c r="E44" s="201"/>
      <c r="F44" s="201"/>
      <c r="G44" s="119" t="s">
        <v>239</v>
      </c>
      <c r="H44" s="130">
        <v>2114.01</v>
      </c>
      <c r="I44" s="106">
        <v>3894.07</v>
      </c>
    </row>
    <row r="45" spans="1:9" ht="15.75">
      <c r="A45" s="107" t="s">
        <v>38</v>
      </c>
      <c r="B45" s="119" t="s">
        <v>39</v>
      </c>
      <c r="C45" s="177" t="s">
        <v>206</v>
      </c>
      <c r="D45" s="178"/>
      <c r="E45" s="178"/>
      <c r="F45" s="179"/>
      <c r="G45" s="119" t="s">
        <v>244</v>
      </c>
      <c r="H45" s="135"/>
      <c r="I45" s="104"/>
    </row>
    <row r="46" spans="1:9" ht="15.75">
      <c r="A46" s="108" t="s">
        <v>77</v>
      </c>
      <c r="B46" s="109" t="s">
        <v>207</v>
      </c>
      <c r="C46" s="174" t="s">
        <v>207</v>
      </c>
      <c r="D46" s="175"/>
      <c r="E46" s="175"/>
      <c r="F46" s="176"/>
      <c r="G46" s="109"/>
      <c r="H46" s="129">
        <f>+H21-H31</f>
        <v>1175.4299999998184</v>
      </c>
      <c r="I46" s="129">
        <f>+I21-I31</f>
        <v>1527.0499999999302</v>
      </c>
    </row>
    <row r="47" spans="1:9" ht="15.75">
      <c r="A47" s="108" t="s">
        <v>101</v>
      </c>
      <c r="B47" s="108" t="s">
        <v>208</v>
      </c>
      <c r="C47" s="184" t="s">
        <v>208</v>
      </c>
      <c r="D47" s="175"/>
      <c r="E47" s="175"/>
      <c r="F47" s="176"/>
      <c r="G47" s="118"/>
      <c r="H47" s="118"/>
      <c r="I47" s="118">
        <f>+I48+I49</f>
        <v>0</v>
      </c>
    </row>
    <row r="48" spans="1:9" ht="15.75">
      <c r="A48" s="106" t="s">
        <v>187</v>
      </c>
      <c r="B48" s="119" t="s">
        <v>40</v>
      </c>
      <c r="C48" s="177" t="s">
        <v>209</v>
      </c>
      <c r="D48" s="178"/>
      <c r="E48" s="178"/>
      <c r="F48" s="179"/>
      <c r="G48" s="104"/>
      <c r="H48" s="104"/>
      <c r="I48" s="104"/>
    </row>
    <row r="49" spans="1:9" ht="15.75">
      <c r="A49" s="106" t="s">
        <v>71</v>
      </c>
      <c r="B49" s="119" t="s">
        <v>210</v>
      </c>
      <c r="C49" s="177" t="s">
        <v>210</v>
      </c>
      <c r="D49" s="178"/>
      <c r="E49" s="178"/>
      <c r="F49" s="179"/>
      <c r="G49" s="104"/>
      <c r="H49" s="104"/>
      <c r="I49" s="104"/>
    </row>
    <row r="50" spans="1:9" ht="15.75">
      <c r="A50" s="106" t="s">
        <v>41</v>
      </c>
      <c r="B50" s="119" t="s">
        <v>42</v>
      </c>
      <c r="C50" s="177" t="s">
        <v>211</v>
      </c>
      <c r="D50" s="178"/>
      <c r="E50" s="178"/>
      <c r="F50" s="179"/>
      <c r="G50" s="104"/>
      <c r="H50" s="104"/>
      <c r="I50" s="104"/>
    </row>
    <row r="51" spans="1:9" ht="15.75">
      <c r="A51" s="108" t="s">
        <v>108</v>
      </c>
      <c r="B51" s="109" t="s">
        <v>212</v>
      </c>
      <c r="C51" s="174" t="s">
        <v>212</v>
      </c>
      <c r="D51" s="175"/>
      <c r="E51" s="175"/>
      <c r="F51" s="176"/>
      <c r="G51" s="118"/>
      <c r="H51" s="118"/>
      <c r="I51" s="118"/>
    </row>
    <row r="52" spans="1:9" ht="30" customHeight="1">
      <c r="A52" s="108" t="s">
        <v>137</v>
      </c>
      <c r="B52" s="109" t="s">
        <v>213</v>
      </c>
      <c r="C52" s="180" t="s">
        <v>213</v>
      </c>
      <c r="D52" s="181"/>
      <c r="E52" s="181"/>
      <c r="F52" s="182"/>
      <c r="G52" s="118"/>
      <c r="H52" s="118"/>
      <c r="I52" s="118"/>
    </row>
    <row r="53" spans="1:9" ht="15.75">
      <c r="A53" s="108" t="s">
        <v>181</v>
      </c>
      <c r="B53" s="109" t="s">
        <v>43</v>
      </c>
      <c r="C53" s="174" t="s">
        <v>43</v>
      </c>
      <c r="D53" s="175"/>
      <c r="E53" s="175"/>
      <c r="F53" s="176"/>
      <c r="G53" s="118"/>
      <c r="H53" s="118"/>
      <c r="I53" s="118"/>
    </row>
    <row r="54" spans="1:9" ht="30" customHeight="1">
      <c r="A54" s="108" t="s">
        <v>215</v>
      </c>
      <c r="B54" s="108" t="s">
        <v>214</v>
      </c>
      <c r="C54" s="183" t="s">
        <v>214</v>
      </c>
      <c r="D54" s="181"/>
      <c r="E54" s="181"/>
      <c r="F54" s="182"/>
      <c r="G54" s="118"/>
      <c r="H54" s="129">
        <f>+H46+H47+H51+H52-H53</f>
        <v>1175.4299999998184</v>
      </c>
      <c r="I54" s="129">
        <f>+I46+I47+I51+I52-I53</f>
        <v>1527.0499999999302</v>
      </c>
    </row>
    <row r="55" spans="1:9" ht="15.75">
      <c r="A55" s="108" t="s">
        <v>69</v>
      </c>
      <c r="B55" s="108" t="s">
        <v>216</v>
      </c>
      <c r="C55" s="184" t="s">
        <v>216</v>
      </c>
      <c r="D55" s="175"/>
      <c r="E55" s="175"/>
      <c r="F55" s="176"/>
      <c r="G55" s="118"/>
      <c r="H55" s="118"/>
      <c r="I55" s="118"/>
    </row>
    <row r="56" spans="1:9" ht="15.75">
      <c r="A56" s="108" t="s">
        <v>44</v>
      </c>
      <c r="B56" s="109" t="s">
        <v>217</v>
      </c>
      <c r="C56" s="174" t="s">
        <v>217</v>
      </c>
      <c r="D56" s="175"/>
      <c r="E56" s="175"/>
      <c r="F56" s="176"/>
      <c r="G56" s="118"/>
      <c r="H56" s="129">
        <v>1175.43</v>
      </c>
      <c r="I56" s="129">
        <v>1527.05</v>
      </c>
    </row>
    <row r="57" spans="1:9" ht="15.75">
      <c r="A57" s="106" t="s">
        <v>69</v>
      </c>
      <c r="B57" s="119" t="s">
        <v>45</v>
      </c>
      <c r="C57" s="177" t="s">
        <v>45</v>
      </c>
      <c r="D57" s="178"/>
      <c r="E57" s="178"/>
      <c r="F57" s="179"/>
      <c r="G57" s="104"/>
      <c r="H57" s="104"/>
      <c r="I57" s="104"/>
    </row>
    <row r="58" spans="1:9" ht="15.75">
      <c r="A58" s="106" t="s">
        <v>71</v>
      </c>
      <c r="B58" s="119" t="s">
        <v>46</v>
      </c>
      <c r="C58" s="177" t="s">
        <v>46</v>
      </c>
      <c r="D58" s="178"/>
      <c r="E58" s="178"/>
      <c r="F58" s="179"/>
      <c r="G58" s="104"/>
      <c r="H58" s="104"/>
      <c r="I58" s="104"/>
    </row>
    <row r="59" spans="1:9" ht="12.75">
      <c r="A59" s="110"/>
      <c r="B59" s="110"/>
      <c r="C59" s="110"/>
      <c r="D59" s="110"/>
      <c r="G59" s="120"/>
      <c r="H59" s="120"/>
      <c r="I59" s="120"/>
    </row>
    <row r="60" spans="1:9" ht="15" customHeight="1">
      <c r="A60" s="205" t="s">
        <v>240</v>
      </c>
      <c r="B60" s="205"/>
      <c r="C60" s="205"/>
      <c r="D60" s="205"/>
      <c r="E60" s="205"/>
      <c r="F60" s="205"/>
      <c r="G60" s="111" t="s">
        <v>51</v>
      </c>
      <c r="H60" s="202" t="s">
        <v>242</v>
      </c>
      <c r="I60" s="202"/>
    </row>
    <row r="61" spans="1:9" s="102" customFormat="1" ht="15" customHeight="1">
      <c r="A61" s="204" t="s">
        <v>52</v>
      </c>
      <c r="B61" s="204"/>
      <c r="C61" s="204"/>
      <c r="D61" s="204"/>
      <c r="E61" s="204"/>
      <c r="F61" s="204"/>
      <c r="G61" s="113" t="s">
        <v>53</v>
      </c>
      <c r="H61" s="203" t="s">
        <v>144</v>
      </c>
      <c r="I61" s="203"/>
    </row>
    <row r="62" spans="1:9" s="102" customFormat="1" ht="15" customHeight="1">
      <c r="A62" s="112"/>
      <c r="B62" s="112"/>
      <c r="C62" s="112"/>
      <c r="D62" s="112"/>
      <c r="E62" s="112"/>
      <c r="F62" s="112"/>
      <c r="G62" s="112"/>
      <c r="H62" s="114"/>
      <c r="I62" s="114"/>
    </row>
    <row r="63" spans="1:9" ht="12.75" customHeight="1">
      <c r="A63" s="209" t="s">
        <v>220</v>
      </c>
      <c r="B63" s="209"/>
      <c r="C63" s="209"/>
      <c r="D63" s="209"/>
      <c r="E63" s="209"/>
      <c r="F63" s="209"/>
      <c r="G63" s="121" t="s">
        <v>54</v>
      </c>
      <c r="H63" s="206" t="s">
        <v>243</v>
      </c>
      <c r="I63" s="206"/>
    </row>
    <row r="64" spans="1:9" ht="12.75">
      <c r="A64" s="208" t="s">
        <v>55</v>
      </c>
      <c r="B64" s="208"/>
      <c r="C64" s="208"/>
      <c r="D64" s="208"/>
      <c r="E64" s="208"/>
      <c r="F64" s="208"/>
      <c r="G64" s="115" t="s">
        <v>56</v>
      </c>
      <c r="H64" s="207" t="s">
        <v>144</v>
      </c>
      <c r="I64" s="207"/>
    </row>
    <row r="90" spans="1:9" ht="12.75">
      <c r="A90" s="97">
        <f>+C134</f>
        <v>0</v>
      </c>
      <c r="I90" s="97" t="s">
        <v>245</v>
      </c>
    </row>
    <row r="92" ht="12.75">
      <c r="A92" s="97" t="s">
        <v>246</v>
      </c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Ringuvos</cp:lastModifiedBy>
  <cp:lastPrinted>2020-07-23T08:21:06Z</cp:lastPrinted>
  <dcterms:created xsi:type="dcterms:W3CDTF">2013-02-01T07:28:35Z</dcterms:created>
  <dcterms:modified xsi:type="dcterms:W3CDTF">2020-07-23T08:21:56Z</dcterms:modified>
  <cp:category/>
  <cp:version/>
  <cp:contentType/>
  <cp:contentStatus/>
</cp:coreProperties>
</file>